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activeTab="1"/>
  </bookViews>
  <sheets>
    <sheet name="Priority 1 - PO3" sheetId="2" r:id="rId1"/>
    <sheet name="Priority 2 - PO2" sheetId="11" r:id="rId2"/>
    <sheet name="Priority 3 - PO4  " sheetId="9" r:id="rId3"/>
    <sheet name="Priority 4 - PO5 " sheetId="10" r:id="rId4"/>
  </sheets>
  <definedNames>
    <definedName name="_xlnm.Print_Area" localSheetId="0">'Priority 1 - PO3'!$A$1:$V$10</definedName>
    <definedName name="_xlnm.Print_Area" localSheetId="1">'Priority 2 - PO2'!$A$1:$V$66</definedName>
    <definedName name="_xlnm.Print_Area" localSheetId="2">'Priority 3 - PO4  '!$A$1:$V$98</definedName>
  </definedNames>
  <calcPr calcId="162913"/>
</workbook>
</file>

<file path=xl/calcChain.xml><?xml version="1.0" encoding="utf-8"?>
<calcChain xmlns="http://schemas.openxmlformats.org/spreadsheetml/2006/main">
  <c r="K34" i="11" l="1"/>
  <c r="U6" i="11" l="1"/>
  <c r="U34" i="11" l="1"/>
  <c r="S34" i="11"/>
  <c r="Q34" i="11"/>
  <c r="P34" i="11"/>
  <c r="O34" i="11"/>
  <c r="M34" i="11"/>
  <c r="M66" i="11" s="1"/>
  <c r="Q20" i="11" l="1"/>
  <c r="Q22" i="11"/>
  <c r="L22" i="11" s="1"/>
  <c r="Q26" i="11" l="1"/>
  <c r="Q32" i="11"/>
  <c r="L32" i="11" l="1"/>
  <c r="L26" i="11"/>
  <c r="L20" i="11"/>
  <c r="L14" i="11"/>
  <c r="L34" i="11" s="1"/>
  <c r="L66" i="11" s="1"/>
  <c r="L6" i="11"/>
  <c r="P62" i="11" l="1"/>
  <c r="O62" i="11"/>
  <c r="U62" i="11" l="1"/>
  <c r="S65" i="11"/>
  <c r="L62" i="11"/>
  <c r="P65" i="11"/>
  <c r="O65" i="11"/>
  <c r="M65" i="11"/>
  <c r="K65" i="11"/>
  <c r="K98" i="9" l="1"/>
  <c r="O98" i="9"/>
  <c r="P98" i="9"/>
  <c r="S98" i="9"/>
  <c r="M98" i="9"/>
  <c r="U95" i="9"/>
  <c r="U91" i="9"/>
  <c r="U82" i="9"/>
  <c r="U80" i="9"/>
  <c r="U77" i="9"/>
  <c r="U74" i="9"/>
  <c r="U71" i="9"/>
  <c r="U68" i="9"/>
  <c r="U65" i="9"/>
  <c r="U62" i="9"/>
  <c r="U60" i="9"/>
  <c r="U57" i="9"/>
  <c r="U54" i="9"/>
  <c r="U51" i="9"/>
  <c r="U48" i="9"/>
  <c r="U37" i="9"/>
  <c r="U34" i="9"/>
  <c r="U32" i="9"/>
  <c r="U25" i="9"/>
  <c r="X48" i="9"/>
  <c r="U22" i="9"/>
  <c r="U17" i="9"/>
  <c r="W48" i="9" l="1"/>
  <c r="X74" i="9"/>
  <c r="W74" i="9"/>
  <c r="X71" i="9" l="1"/>
  <c r="W71" i="9"/>
  <c r="X68" i="9"/>
  <c r="W68" i="9"/>
  <c r="X65" i="9"/>
  <c r="W65" i="9"/>
  <c r="X62" i="9"/>
  <c r="W62" i="9"/>
  <c r="X60" i="9"/>
  <c r="W60" i="9"/>
  <c r="X57" i="9"/>
  <c r="W57" i="9"/>
  <c r="X54" i="9"/>
  <c r="W54" i="9"/>
  <c r="X51" i="9"/>
  <c r="W51" i="9"/>
  <c r="X37" i="9"/>
  <c r="W37" i="9"/>
  <c r="X17" i="9" l="1"/>
  <c r="W17" i="9"/>
  <c r="Q9" i="9" l="1"/>
  <c r="U9" i="9"/>
  <c r="U98" i="9" s="1"/>
  <c r="L8" i="2"/>
  <c r="L9" i="9" l="1"/>
  <c r="L98" i="9" s="1"/>
  <c r="Q98" i="9"/>
  <c r="Q60" i="11"/>
  <c r="L60" i="11" s="1"/>
  <c r="Q58" i="11"/>
  <c r="L58" i="11" s="1"/>
  <c r="Q56" i="11"/>
  <c r="L56" i="11" s="1"/>
  <c r="Q53" i="11"/>
  <c r="L53" i="11" s="1"/>
  <c r="Q50" i="11"/>
  <c r="L50" i="11" s="1"/>
  <c r="Q47" i="11"/>
  <c r="L47" i="11" s="1"/>
  <c r="Q45" i="11"/>
  <c r="L41" i="11"/>
  <c r="L45" i="11" l="1"/>
  <c r="Q65" i="11"/>
  <c r="Y44" i="11" l="1"/>
  <c r="U41" i="11" l="1"/>
  <c r="T10" i="2" l="1"/>
  <c r="R10" i="2"/>
  <c r="M10" i="2"/>
  <c r="N10" i="2"/>
  <c r="O10" i="2"/>
  <c r="P10" i="2"/>
  <c r="Q10" i="2"/>
  <c r="S10" i="2"/>
  <c r="U10" i="2"/>
  <c r="K10" i="2"/>
  <c r="O66" i="11"/>
  <c r="P66" i="11"/>
  <c r="Q66" i="11"/>
  <c r="S66" i="11"/>
  <c r="K66" i="11"/>
  <c r="U39" i="11"/>
  <c r="L39" i="11"/>
  <c r="U37" i="11"/>
  <c r="L37" i="11"/>
  <c r="U65" i="11" l="1"/>
  <c r="U66" i="11" s="1"/>
  <c r="L65" i="11"/>
  <c r="L10" i="2"/>
  <c r="X9" i="10" l="1"/>
  <c r="W9" i="10"/>
  <c r="X9" i="9"/>
  <c r="W9" i="9"/>
  <c r="X8" i="2" l="1"/>
  <c r="W8" i="2"/>
</calcChain>
</file>

<file path=xl/sharedStrings.xml><?xml version="1.0" encoding="utf-8"?>
<sst xmlns="http://schemas.openxmlformats.org/spreadsheetml/2006/main" count="785" uniqueCount="321">
  <si>
    <t>Ranking</t>
  </si>
  <si>
    <t>Application title</t>
  </si>
  <si>
    <t>Average score</t>
  </si>
  <si>
    <t>Approved budget*</t>
  </si>
  <si>
    <t>Availability of funds</t>
  </si>
  <si>
    <t>Total requested amount 
(ERDF contribution  +State budget contribution)</t>
  </si>
  <si>
    <t>Community Funding ERDF
(euro)</t>
  </si>
  <si>
    <t>Percent (ERDF) 
%</t>
  </si>
  <si>
    <t>Requested amount (State Budget BG)
euro</t>
  </si>
  <si>
    <t>Requested amount (State Budget RO)
euro</t>
  </si>
  <si>
    <t xml:space="preserve">National public funding 
(euro) </t>
  </si>
  <si>
    <t>Percent (State Budgets Contributions)</t>
  </si>
  <si>
    <t>Own Contribution (euro)</t>
  </si>
  <si>
    <t>Percent (Own Contributions)
%</t>
  </si>
  <si>
    <t>Allocation available</t>
  </si>
  <si>
    <t>Danube Integrated System for MARking
DISMAR</t>
  </si>
  <si>
    <t xml:space="preserve">River Administration of the Lower Danube - Galati </t>
  </si>
  <si>
    <t>Executive Agency for exploration and maintenance of the Danube river - Ruse</t>
  </si>
  <si>
    <t>ROBG00090</t>
  </si>
  <si>
    <t>115. Inland waterways and ports (TEN‑T) excluding facilities dedicated to transport of fossil fuels</t>
  </si>
  <si>
    <t>Call 1 OSI</t>
  </si>
  <si>
    <t>Total cost (euro)</t>
  </si>
  <si>
    <t>Specific Objective</t>
  </si>
  <si>
    <t>Lead Partner</t>
  </si>
  <si>
    <t>Giurgiu</t>
  </si>
  <si>
    <t>Ruse</t>
  </si>
  <si>
    <t>Partner 2</t>
  </si>
  <si>
    <t>Related Call</t>
  </si>
  <si>
    <r>
      <t xml:space="preserve">
</t>
    </r>
    <r>
      <rPr>
        <b/>
        <sz val="11"/>
        <rFont val="Trebuchet MS"/>
        <family val="2"/>
      </rPr>
      <t>JEMS Code</t>
    </r>
  </si>
  <si>
    <t>Partners</t>
  </si>
  <si>
    <t>Role in the project (Lead partner/partner/ associated partner)</t>
  </si>
  <si>
    <t>Call 2</t>
  </si>
  <si>
    <t>Call 1 dedicated to the operations of strategic importance (OSI)</t>
  </si>
  <si>
    <t>SO 3.2 Developing and enhancing sustainable, climate resilient, intelligent and intermodal national, regional and local mobility, including improved access to TEN-T and cross-border mobility</t>
  </si>
  <si>
    <t>Location of the partners (County/District)</t>
  </si>
  <si>
    <t>Call 2 - Competitive call for project proposals dedicated to Priority 2: A Green Region, Specific Objectives 2.4 and 2.7</t>
  </si>
  <si>
    <t>Type of intervention</t>
  </si>
  <si>
    <t xml:space="preserve">Project eligible value (euro) </t>
  </si>
  <si>
    <t>Total cost of the operation including non-refundable funds</t>
  </si>
  <si>
    <t>ROBG00177</t>
  </si>
  <si>
    <t>ROBG00178</t>
  </si>
  <si>
    <t>Romanian-Bulgarian Cooperation for Green Fit Danube System</t>
  </si>
  <si>
    <t>ROMANIAN NAVAL AUTHORITY (R.N.A.)</t>
  </si>
  <si>
    <t>Executive Agency “Maritime Administration”  (EAMA)</t>
  </si>
  <si>
    <t>Municipality of Ruse</t>
  </si>
  <si>
    <t>Giurgiu Municipality</t>
  </si>
  <si>
    <t>Green modeling of urban areas, creation of new systems for recreation and outdoor activities</t>
  </si>
  <si>
    <t>ROBG00005</t>
  </si>
  <si>
    <t>Streamlining cross-border cooperation: Joint approach in disaster resilience – STREAM 2</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</si>
  <si>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</si>
  <si>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</si>
  <si>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</si>
  <si>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</si>
  <si>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</si>
  <si>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</si>
  <si>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Call 1</t>
  </si>
  <si>
    <t>JEMS Code</t>
  </si>
  <si>
    <t>Sofia</t>
  </si>
  <si>
    <t>Partner 3</t>
  </si>
  <si>
    <t>Partner 4</t>
  </si>
  <si>
    <t>Partner 5</t>
  </si>
  <si>
    <t>Partner 6</t>
  </si>
  <si>
    <t>Constanta</t>
  </si>
  <si>
    <t>Bucuresti</t>
  </si>
  <si>
    <t>SO 2.4 Promoting climate change adaptation and disaster risk prevention, resilience, taking into account eco-system based approaches</t>
  </si>
  <si>
    <t>SO 2.7 Enhancing protection and preservation of nature, biodiversity and green infrastructure, including in urban areas, and reducing all forms of pollution</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</si>
  <si>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</si>
  <si>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</si>
  <si>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</si>
  <si>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t>Percent (State Budgets Contributions) %</t>
  </si>
  <si>
    <t xml:space="preserve">Total </t>
  </si>
  <si>
    <t>NA</t>
  </si>
  <si>
    <r>
      <t xml:space="preserve">
</t>
    </r>
    <r>
      <rPr>
        <b/>
        <sz val="11"/>
        <color theme="4" tint="-0.499984740745262"/>
        <rFont val="Trebuchet MS"/>
        <family val="2"/>
      </rPr>
      <t>JEMS Code</t>
    </r>
  </si>
  <si>
    <t>Total</t>
  </si>
  <si>
    <t>Total (SO 2.7)</t>
  </si>
  <si>
    <t>TOTAL (Priority)</t>
  </si>
  <si>
    <t>ROBG00018</t>
  </si>
  <si>
    <t>Safeguarding biodiversity and combating poaching</t>
  </si>
  <si>
    <t>Giurgiu County Gendarmerie Inspectorate</t>
  </si>
  <si>
    <t>Giurgiu County Police Inspectorate</t>
  </si>
  <si>
    <t>Executive Agency for Fisheries and Aquaculture</t>
  </si>
  <si>
    <t>Burgas</t>
  </si>
  <si>
    <t>ROBG00089</t>
  </si>
  <si>
    <t>The Future is Green!</t>
  </si>
  <si>
    <t xml:space="preserve">Territorial Administrative Unit Medgidia Municipality </t>
  </si>
  <si>
    <t>Dobrich Municipality</t>
  </si>
  <si>
    <t>Dobrich</t>
  </si>
  <si>
    <t>ROBG00068</t>
  </si>
  <si>
    <t>Choosing Health And Nature for Global protEction</t>
  </si>
  <si>
    <t>Lumina commune Hall, Constanta County, Romania</t>
  </si>
  <si>
    <t>Krushari Municipality, Dobrich district, Bulgaria</t>
  </si>
  <si>
    <t>"Hristo Smirnenski" Primary School, General Toshevo municipality</t>
  </si>
  <si>
    <t>ROBG00132</t>
  </si>
  <si>
    <t>Development of Environmentally Friendly Cultures in Giurgiu and Ruse Counties</t>
  </si>
  <si>
    <t>Employers Association Regional Urban Entrepreneurship Center South Muntenia Region</t>
  </si>
  <si>
    <t>Municipality Slivo Pole</t>
  </si>
  <si>
    <t>Udriste Nasturel HIGH SCHOOL</t>
  </si>
  <si>
    <t>ROBG00169</t>
  </si>
  <si>
    <t>University or Ruse "Angel Kanchev"</t>
  </si>
  <si>
    <t xml:space="preserve">National Research and Development Institute for Gas Turbines COMOTI
</t>
  </si>
  <si>
    <t>National Institute for R&amp;D in Electrical Engineering ICPE-CA Bucharest</t>
  </si>
  <si>
    <t>Danube River Environmental Assessment and Monitoring (DREAM) Project</t>
  </si>
  <si>
    <t>ROBG00157</t>
  </si>
  <si>
    <t>Green Harmony: Fostering Ecosystem Resilence Through Investments in Urban And Peri-Urban Green Areas in Vetovo And Giurgiu</t>
  </si>
  <si>
    <t>Municipality of Vetovo</t>
  </si>
  <si>
    <t>Municipality of Giurgiu</t>
  </si>
  <si>
    <t>ROBG00125</t>
  </si>
  <si>
    <t>Let's make nature smile again!</t>
  </si>
  <si>
    <t>Balchik Municipality</t>
  </si>
  <si>
    <t>Olt</t>
  </si>
  <si>
    <t>Municipality Ivanovo</t>
  </si>
  <si>
    <t>Piatra Olt Town Hall</t>
  </si>
  <si>
    <t>EnviroConnect: Synergizing Green Resilience Efforts in Ivanovo and Piatra Olt</t>
  </si>
  <si>
    <t>ROBG00146</t>
  </si>
  <si>
    <t>ROBG00271</t>
  </si>
  <si>
    <t>Call 3</t>
  </si>
  <si>
    <t>Bridging Education Across the Danube</t>
  </si>
  <si>
    <t>Bulgarian-Romanian Chamber of Commerce</t>
  </si>
  <si>
    <t>Chamber of Commerce, Industry and Agriculture Calarasi</t>
  </si>
  <si>
    <t>University of Agronomic Sciences and Veterinary Medicine – Bucharest, Calarasi Branch</t>
  </si>
  <si>
    <t>Calarasi</t>
  </si>
  <si>
    <t>Silistra</t>
  </si>
  <si>
    <t>SO 4.2 Improving equal access to inclusive and quality services in education, training and lifelong learning through developing accessible infrastructure, including by fostering resilience for distance and on-line education and training</t>
  </si>
  <si>
    <t>149. Support for primary to secondary education (excluding infrastructure)
122. Infrastructure for primary and secondary education</t>
  </si>
  <si>
    <t>Medical University - Pleven</t>
  </si>
  <si>
    <t>University of Medicine and Pharmacy of Craiova</t>
  </si>
  <si>
    <t>Open hand Foundation</t>
  </si>
  <si>
    <t>Romanian Association for Technology Transfer and Innovation</t>
  </si>
  <si>
    <t>Pleven</t>
  </si>
  <si>
    <t>Dolj</t>
  </si>
  <si>
    <t>ROBG00272</t>
  </si>
  <si>
    <t>Cross-border Multidisciplinary Telemedicine Education Collaboration</t>
  </si>
  <si>
    <t>ROBG00252</t>
  </si>
  <si>
    <t>Mountain School Without Borders</t>
  </si>
  <si>
    <t xml:space="preserve">BERKOVITSA MUNICIPALITY </t>
  </si>
  <si>
    <t>The Special Techological High-School "Beethoven" Craiova</t>
  </si>
  <si>
    <t>Montana</t>
  </si>
  <si>
    <t xml:space="preserve">Dolj </t>
  </si>
  <si>
    <t>ROBG00257</t>
  </si>
  <si>
    <t>Creativity &amp; AI in Vratsa &amp; Dolj Libraries</t>
  </si>
  <si>
    <t>Regional library Hristo Botev</t>
  </si>
  <si>
    <t>Alexandru &amp; Aristia Aman Dolj County Library</t>
  </si>
  <si>
    <t>Vratsa</t>
  </si>
  <si>
    <t>ROBG00233</t>
  </si>
  <si>
    <t>Joint training schemes in tourism and long-life learning in the cross-border region of Dobrich-Constanta</t>
  </si>
  <si>
    <t>European Institute for Cultural Tourism EUREKA NPO</t>
  </si>
  <si>
    <t>Ovidius University of Constanta</t>
  </si>
  <si>
    <t xml:space="preserve">Dobrich </t>
  </si>
  <si>
    <t xml:space="preserve">Constanţa </t>
  </si>
  <si>
    <t>ROBG00324</t>
  </si>
  <si>
    <t>Cross-Border Academy for Smart Industry Competence and Future Excellence</t>
  </si>
  <si>
    <t>Ruse Chamber of Commerce and Industry</t>
  </si>
  <si>
    <t>Romanian Association for Technology Transfer and Innovation (ARoTT)</t>
  </si>
  <si>
    <t>Dolj County represented by Dolj County Council</t>
  </si>
  <si>
    <t>Мunicipality of Belogradchik</t>
  </si>
  <si>
    <t>DOLJ COUNTY CENTER FOR EDUCATIONAL RESOURCES AND ASSISTANCE</t>
  </si>
  <si>
    <t>Municipality of Vratsa</t>
  </si>
  <si>
    <t>Municipality of Vidin</t>
  </si>
  <si>
    <t>Vidin</t>
  </si>
  <si>
    <t>ROBG00229</t>
  </si>
  <si>
    <t>EDUCATION FOR INCLUSION - A CROSS-BORDER APPROACH</t>
  </si>
  <si>
    <t>ROBG00326</t>
  </si>
  <si>
    <t>Cross-border cooperation to ensure an attractive educational environment</t>
  </si>
  <si>
    <t>Secondary school "Hristo Smirnenski" - Gulyantsi</t>
  </si>
  <si>
    <t>The National College “Frații Buzești” Craiova</t>
  </si>
  <si>
    <t>Alexandru and Aristia Aman County Library</t>
  </si>
  <si>
    <t>ROBG00284</t>
  </si>
  <si>
    <t>Ensuring equal access to inclusive and quality education services, including by creating a sustainable joint pilot model for distance and on-line education and training in Byala-Giurgiu-Silistra</t>
  </si>
  <si>
    <t>Byala Municipality</t>
  </si>
  <si>
    <t>Giurgiu County</t>
  </si>
  <si>
    <t>Regional Center for Support of the Inclusive Education Process (RCPPPO), Silistra</t>
  </si>
  <si>
    <t>ROBG00214</t>
  </si>
  <si>
    <t>Enhancing Quality and Universal Access to Learning and Inclusive Training for Youth</t>
  </si>
  <si>
    <t>Baneasa commune Hall, Constanta county, Romania</t>
  </si>
  <si>
    <t>ROBG00299</t>
  </si>
  <si>
    <t>PROMoting IncluSivE and Quality Education through Technology, Leadership and Sport - Hard</t>
  </si>
  <si>
    <t>University of Craiova</t>
  </si>
  <si>
    <t>D.A. Tsenov Academy of Economics</t>
  </si>
  <si>
    <t>Engage in Education Association</t>
  </si>
  <si>
    <t>Veliko Tarnovo</t>
  </si>
  <si>
    <t>ROBG00306</t>
  </si>
  <si>
    <t>Joint cross-border education and training schemes with an emphasis on lifelong learning activities between the Municipality of Vetovo and the Municipality of Giurgiu</t>
  </si>
  <si>
    <t>ROBG00251</t>
  </si>
  <si>
    <t>Cross-Border Youth Safety and Inclusion: Modernizing Training Facilities and Developing a Comprehensive Good Practices Guide</t>
  </si>
  <si>
    <t xml:space="preserve">Dolj County Police Inspectorate </t>
  </si>
  <si>
    <t>Academy of Economics “Dimitar A. Tsenov” Svishtov</t>
  </si>
  <si>
    <t>ROBG00288</t>
  </si>
  <si>
    <t>Cross-Border Initiative for Religious Communities’ Learning and Engagement</t>
  </si>
  <si>
    <t>Regional Development Foundation</t>
  </si>
  <si>
    <t>VASILIADA ASSOCIATION</t>
  </si>
  <si>
    <t>Foundation "Phoenix - 21 century"</t>
  </si>
  <si>
    <t>ROBG00307</t>
  </si>
  <si>
    <t>Virtual classrooms and generating educational content in VR in the field of cultural-historical heritage with a focus on the common Roman heritage of the Lower Danube and Neolithic settlements</t>
  </si>
  <si>
    <t>Municipality of Belene</t>
  </si>
  <si>
    <t>Municipality of Alexandria</t>
  </si>
  <si>
    <t>Teorman</t>
  </si>
  <si>
    <t>ROBG00225</t>
  </si>
  <si>
    <t>Regional Network for Inclusive Education</t>
  </si>
  <si>
    <t>Regional Partnerships for Sustainable Development - Vidin</t>
  </si>
  <si>
    <t>FREE YOUTH CENTRE</t>
  </si>
  <si>
    <t>Vasiliada associaton</t>
  </si>
  <si>
    <t>ROBG00226</t>
  </si>
  <si>
    <t>Innovative educational services in the cross-border region of Vidin - Montana - Dolj</t>
  </si>
  <si>
    <t>Active society Association</t>
  </si>
  <si>
    <t xml:space="preserve"> FOREVER FOR EUROPE ASSOCIATION</t>
  </si>
  <si>
    <t>ROBG00292</t>
  </si>
  <si>
    <t>Connect through performance, education and values</t>
  </si>
  <si>
    <t>University of Craiova (UCV)</t>
  </si>
  <si>
    <t>St. Cyril and St. Methodius" University of Veliko Tarnovo</t>
  </si>
  <si>
    <t>ROBG00276</t>
  </si>
  <si>
    <t>Go Out and Learn</t>
  </si>
  <si>
    <t>Local Action Group Inima Giurgiului - Tara Neajlovului si a Calnistei</t>
  </si>
  <si>
    <t>Polifonia Association</t>
  </si>
  <si>
    <t>ROBG00262</t>
  </si>
  <si>
    <t>EDUcation for GREEN Skills and Jobs</t>
  </si>
  <si>
    <t>Association "Institute for Territorial Innovations and Cooperation - ITIC"</t>
  </si>
  <si>
    <t>Ruse Industrial Association</t>
  </si>
  <si>
    <t>Spiru Haret University</t>
  </si>
  <si>
    <t>Association "Centre for the Development of Structural Instruments"</t>
  </si>
  <si>
    <t>Veliko Tarnovo University St. st. Kiril and Metodiy</t>
  </si>
  <si>
    <t>Bucharest</t>
  </si>
  <si>
    <t>Lyaskovets municipality</t>
  </si>
  <si>
    <t>Human Resources Development Agency</t>
  </si>
  <si>
    <t>Oltenia de 10 Association</t>
  </si>
  <si>
    <t>Radu Greceanu National College - Slatina</t>
  </si>
  <si>
    <t>ROBG00297</t>
  </si>
  <si>
    <t>Education, training, lifelong learning - inclusive and accessible</t>
  </si>
  <si>
    <t>ROBG00211</t>
  </si>
  <si>
    <t>UAT Municipality Drobeta Turnu Severin</t>
  </si>
  <si>
    <t>Art High School I. St. Paulian</t>
  </si>
  <si>
    <t>St. Cyril and St. Methodius Secondary School</t>
  </si>
  <si>
    <t>Mehedinti</t>
  </si>
  <si>
    <t>150. Support for tertiary education (excluding infrastructure)</t>
  </si>
  <si>
    <t>122. Infrastructure for primary and secondary education
124. Infrastructure for vocational education and training and adult learning
149. Support for primary to secondary education (excluding infrastructure)
151. Support for adult education (excluding infrastructure)</t>
  </si>
  <si>
    <t>149. Support for primary to secondary education (excluding infrastructure)</t>
  </si>
  <si>
    <t>122. Infrastructure for primary and secondary education
149. Support for primary to secondary education (excluding infrastructure)
151. Support for adult education (excluding infrastructure)</t>
  </si>
  <si>
    <t>151. Support for adult education (excluding infrastructure)</t>
  </si>
  <si>
    <t>123. Infrastructure for tertiary education
150. Support for tertiary education (excluding infrastructure)
151. Support for adult education (excluding infrastructure)</t>
  </si>
  <si>
    <t>Lom Municipality</t>
  </si>
  <si>
    <t>"Angel Kanchev" University of Ruse</t>
  </si>
  <si>
    <t>Associated organisation 1</t>
  </si>
  <si>
    <t>Associated organisation 2</t>
  </si>
  <si>
    <t>Pantelimon Community Hall</t>
  </si>
  <si>
    <t>Associated organisation 3</t>
  </si>
  <si>
    <t>Associated organisation 4</t>
  </si>
  <si>
    <t>AHA Federation</t>
  </si>
  <si>
    <t xml:space="preserve"> Associated organisation 1</t>
  </si>
  <si>
    <t>Active Sports Society Sports Club</t>
  </si>
  <si>
    <t>"Vasil Levski" Primary School</t>
  </si>
  <si>
    <t>DOLJ COUNTY SCHOOL INSPECTORATE</t>
  </si>
  <si>
    <t>Baneasa Theoretical High school</t>
  </si>
  <si>
    <t>Associated organisation 6</t>
  </si>
  <si>
    <t>Associated organisation 5</t>
  </si>
  <si>
    <t>Father Paisiy secondary school in Vratsa</t>
  </si>
  <si>
    <t>Secondary School "P.R. Slaveikov"</t>
  </si>
  <si>
    <t xml:space="preserve"> "Hristo Botev" Secondary School Belogradchik</t>
  </si>
  <si>
    <t>Saint Gheorghe Secondary School Craiova</t>
  </si>
  <si>
    <t>NATIONAL COLLEGE  ”NICOLAE TITULESCU” CRAIOVA</t>
  </si>
  <si>
    <t>SECONDARY SCHOOL NO. 1 DABULENI</t>
  </si>
  <si>
    <t>Secondary School ”Sf.Dumitru” Craiova</t>
  </si>
  <si>
    <t>”Traian” Secondary School</t>
  </si>
  <si>
    <t>”Frații Buzești” National College</t>
  </si>
  <si>
    <t>Innovative primary school Vasil Levski</t>
  </si>
  <si>
    <t>Secondary shool Kzma Trichkov</t>
  </si>
  <si>
    <t xml:space="preserve">Associated organisation 1 </t>
  </si>
  <si>
    <t>University Multiprofessional Hospital for Active Treatment "Dr. Georgi Stranski" EAD</t>
  </si>
  <si>
    <t>Svinekompleks Golyamo Vranovo AD</t>
  </si>
  <si>
    <t>PROFARMA HOLDING Ltd.</t>
  </si>
  <si>
    <t>Vocational high school in agriculture - Sitovo village</t>
  </si>
  <si>
    <t>SANDU ALDEA CALARASI AGRICULTURAL HIGH SCHOOL</t>
  </si>
  <si>
    <t>Ruse University 'Angel Kanchev'</t>
  </si>
  <si>
    <t>149. Support for primary to secondary education (excluding infrastructure)
151. Support for adult education (excluding infrastructure)</t>
  </si>
  <si>
    <t>122. Infrastructure for primary and secondary education
149. Support for primary to secondary education (excluding infrastructure)</t>
  </si>
  <si>
    <t>122. Infrastructure for primary and secondary education
151. Support for adult education (excluding infrastructure)</t>
  </si>
  <si>
    <t>124. Infrastructure for vocational education and training and adult learning
150. Support for tertiary education (excluding infrastructure)
151. Support for adult education (excluding infrastructure)</t>
  </si>
  <si>
    <t>122. Infrastructure for primary and secondary education
124. Infrastructure for vocational education and training and adult learning
150. Support for tertiary education (excluding infrastructure)</t>
  </si>
  <si>
    <t>Allocation available based on over-contracting provisions approved by MC  or funds  available after MC decision regarding ROBG00294</t>
  </si>
  <si>
    <t>Allocation available based on over-contracting provisions approved by MC</t>
  </si>
  <si>
    <t>ROBG00071</t>
  </si>
  <si>
    <t>A green region along the blue Danube</t>
  </si>
  <si>
    <t>ROBG00370</t>
  </si>
  <si>
    <t>Call 4</t>
  </si>
  <si>
    <t>Adapting viticulture to climate change by implementing ecosystem-based measures to maintain economic viability</t>
  </si>
  <si>
    <t>UNIVERSITY OF CRAIOVA</t>
  </si>
  <si>
    <t>Institute of Viticulture and Enology</t>
  </si>
  <si>
    <t>Vidin Chamber of Commerce and Industry</t>
  </si>
  <si>
    <t>JUSTICE AND YOUTH ASSOCIATION - JUST</t>
  </si>
  <si>
    <t>Craiova</t>
  </si>
  <si>
    <t>ROBG00356</t>
  </si>
  <si>
    <t>Green Infrastructure Initiatives and Forest Restoration for Climate Adaptation in Zimnicеа and Svishtov areas</t>
  </si>
  <si>
    <t>Territorial Administrativ Unit Zimnicea City  T.A.U. Zimnicea City</t>
  </si>
  <si>
    <t>Svishtov Municipality</t>
  </si>
  <si>
    <t>Zimnicea</t>
  </si>
  <si>
    <t xml:space="preserve">Svishtov </t>
  </si>
  <si>
    <t>ROBG00349</t>
  </si>
  <si>
    <t>Inspectorate for Emergency Situations "OLTENIA" of Dolj County</t>
  </si>
  <si>
    <t>Northwest State Enterprise</t>
  </si>
  <si>
    <t>Institution of Prefecture Dolj County</t>
  </si>
  <si>
    <t>Dolj County Police Inspectorate</t>
  </si>
  <si>
    <t>Enhancing Communities and Organizations for Climate Change Transition</t>
  </si>
  <si>
    <t>ROBG00358</t>
  </si>
  <si>
    <t xml:space="preserve">County Directorate of Public Services and Utilities Dolj </t>
  </si>
  <si>
    <t>National Forest Administration - Romsilva</t>
  </si>
  <si>
    <t xml:space="preserve">Municipality of Gorna Oryahovitsa  </t>
  </si>
  <si>
    <t>Club Friends of Public’s Park of Rusenski Lom</t>
  </si>
  <si>
    <t xml:space="preserve">Gorna Oryahovitsa  </t>
  </si>
  <si>
    <t>Romanian-Bulgarian Cross-Border Natural Heritage in the Context of Climate Change: Monitoring and Sustainability</t>
  </si>
  <si>
    <t>ROBG00360</t>
  </si>
  <si>
    <t>CBC partnership between Tsenovo Municipality and Hotarele Commune for climate-smart forest management</t>
  </si>
  <si>
    <t>Tsenovo Municipality</t>
  </si>
  <si>
    <t>Hotarele Commune</t>
  </si>
  <si>
    <t>Association of the Danube Winemakers</t>
  </si>
  <si>
    <t>INTERNATIONAL ASSOCIATION GOLD PARTNER</t>
  </si>
  <si>
    <t>Oryahovo</t>
  </si>
  <si>
    <t>Shumen</t>
  </si>
  <si>
    <t xml:space="preserve">Konstantin Preslavsky University of Shumen </t>
  </si>
  <si>
    <t>Call 4 - Competitive call for project proposals dedicated to Priority 2: A Green Region, Specific Objective 2.4</t>
  </si>
  <si>
    <t>SO 2.4 Promoting climate change adaptation and disaster risk prevention, resilience taking into account eco-system based approaches – climate change adaptation</t>
  </si>
  <si>
    <t>058. Adaptation to climate change measures and prevention and management of climate related risks: floods and landslides (including awareness raising, civil protection and disaster management systems, infrastructures and ecosystem based approaches)
060 Adaptation to climate change measures and prevention and management of climate related risks: others, e.g. storms and drought</t>
  </si>
  <si>
    <t>058 Adaptation to climate change measures and prevention and management of climate related risks: floods and landslides</t>
  </si>
  <si>
    <t>060 Adaptation to climate change measures and prevention and management of climate related risks: others, e.g. storms and drought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</si>
</sst>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25" x14ac:knownFonts="1">
    <font>
      <sz val="11"/>
      <color theme="1"/>
      <name val="Calibri"/>
      <family val="2"/>
      <scheme val="minor"/>
    </font>
    <font>
      <b/>
      <sz val="11"/>
      <name val="Trebuchet MS"/>
      <family val="2"/>
    </font>
    <font>
      <sz val="11"/>
      <name val="Trebuchet MS"/>
      <family val="2"/>
    </font>
    <font>
      <sz val="11"/>
      <color theme="1"/>
      <name val="Trebuchet MS"/>
      <family val="2"/>
    </font>
    <font>
      <sz val="11"/>
      <color rgb="FFFF0000"/>
      <name val="Calibri"/>
      <family val="2"/>
      <scheme val="minor"/>
    </font>
    <font>
      <b/>
      <strike/>
      <sz val="11"/>
      <name val="Trebuchet MS"/>
      <family val="2"/>
    </font>
    <font>
      <sz val="10"/>
      <name val="Arial"/>
      <family val="2"/>
      <charset val="238"/>
    </font>
    <font>
      <sz val="11"/>
      <color theme="1"/>
      <name val="Calibri"/>
      <family val="2"/>
      <scheme val="minor"/>
    </font>
    <font>
      <b/>
      <sz val="11"/>
      <color theme="1"/>
      <name val="Calibri"/>
      <family val="2"/>
      <scheme val="minor"/>
    </font>
    <font>
      <sz val="12"/>
      <color theme="4" tint="-0.499984740745262"/>
      <name val="Trebuchet MS"/>
      <family val="2"/>
    </font>
    <font>
      <b/>
      <sz val="12"/>
      <color theme="4" tint="-0.499984740745262"/>
      <name val="Trebuchet MS"/>
      <family val="2"/>
    </font>
    <font>
      <b/>
      <sz val="14"/>
      <color theme="4" tint="-0.499984740745262"/>
      <name val="Trebuchet MS"/>
      <family val="2"/>
    </font>
    <font>
      <b/>
      <sz val="11"/>
      <color theme="4" tint="-0.499984740745262"/>
      <name val="Trebuchet MS"/>
      <family val="2"/>
    </font>
    <font>
      <b/>
      <strike/>
      <sz val="11"/>
      <color theme="4" tint="-0.499984740745262"/>
      <name val="Trebuchet MS"/>
      <family val="2"/>
    </font>
    <font>
      <sz val="11"/>
      <color theme="4" tint="-0.499984740745262"/>
      <name val="Calibri"/>
      <family val="2"/>
      <scheme val="minor"/>
    </font>
    <font>
      <sz val="11"/>
      <color theme="4" tint="-0.499984740745262"/>
      <name val="Trebuchet MS"/>
      <family val="2"/>
    </font>
    <font>
      <b/>
      <sz val="11"/>
      <color theme="4" tint="-0.499984740745262"/>
      <name val="Calibri"/>
      <family val="2"/>
      <scheme val="minor"/>
    </font>
    <font>
      <sz val="16"/>
      <color theme="4" tint="-0.499984740745262"/>
      <name val="Trebuchet MS"/>
      <family val="2"/>
    </font>
    <font>
      <sz val="20"/>
      <color theme="4" tint="-0.499984740745262"/>
      <name val="Trebuchet MS"/>
      <family val="2"/>
    </font>
    <font>
      <b/>
      <sz val="16"/>
      <color theme="4" tint="-0.499984740745262"/>
      <name val="Trebuchet MS"/>
      <family val="2"/>
    </font>
    <font>
      <sz val="22"/>
      <color theme="4" tint="-0.499984740745262"/>
      <name val="Trebuchet MS"/>
      <family val="2"/>
    </font>
    <font>
      <sz val="12"/>
      <color theme="1"/>
      <name val="Trebuchet MS"/>
      <family val="2"/>
    </font>
    <font>
      <sz val="11"/>
      <color indexed="8"/>
      <name val="Trebuchet MS"/>
      <family val="2"/>
    </font>
    <font>
      <sz val="14"/>
      <color theme="1"/>
      <name val="Trebuchet MS"/>
      <family val="2"/>
    </font>
    <font>
      <sz val="11"/>
      <color rgb="FFFF0000"/>
      <name val="Trebuchet MS"/>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0" fontId="6" fillId="0" borderId="0"/>
    <xf numFmtId="9" fontId="7" fillId="0" borderId="0" applyFont="0" applyFill="0" applyBorder="0" applyAlignment="0" applyProtection="0"/>
    <xf numFmtId="43" fontId="7" fillId="0" borderId="0" applyFont="0" applyFill="0" applyBorder="0" applyAlignment="0" applyProtection="0"/>
  </cellStyleXfs>
  <cellXfs count="347">
    <xf numFmtId="0" fontId="0" fillId="0" borderId="0" xfId="0"/>
    <xf numFmtId="4" fontId="2" fillId="0"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164" fontId="0" fillId="0" borderId="0" xfId="0" applyNumberFormat="1"/>
    <xf numFmtId="4" fontId="0" fillId="0" borderId="0" xfId="0" applyNumberFormat="1"/>
    <xf numFmtId="0" fontId="0" fillId="0" borderId="0" xfId="0" applyBorder="1"/>
    <xf numFmtId="4" fontId="0" fillId="0" borderId="0" xfId="0" applyNumberFormat="1" applyBorder="1"/>
    <xf numFmtId="0" fontId="0" fillId="0" borderId="1" xfId="0" applyBorder="1"/>
    <xf numFmtId="4" fontId="1" fillId="2" borderId="14" xfId="0" applyNumberFormat="1" applyFont="1" applyFill="1" applyBorder="1" applyAlignment="1">
      <alignment horizontal="center" vertical="center" wrapText="1"/>
    </xf>
    <xf numFmtId="0" fontId="1" fillId="2" borderId="18"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xf numFmtId="0" fontId="2" fillId="3" borderId="2" xfId="0"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4" fontId="2" fillId="3" borderId="22" xfId="0" applyNumberFormat="1" applyFont="1" applyFill="1" applyBorder="1" applyAlignment="1">
      <alignment horizontal="center" vertical="center" wrapText="1"/>
    </xf>
    <xf numFmtId="4" fontId="2" fillId="3" borderId="21" xfId="0" applyNumberFormat="1" applyFont="1" applyFill="1" applyBorder="1" applyAlignment="1">
      <alignment horizontal="center" vertical="center" wrapText="1"/>
    </xf>
    <xf numFmtId="0" fontId="9" fillId="3" borderId="0" xfId="0" applyFont="1" applyFill="1" applyBorder="1"/>
    <xf numFmtId="1" fontId="9" fillId="3" borderId="0" xfId="0" applyNumberFormat="1" applyFont="1" applyFill="1" applyBorder="1"/>
    <xf numFmtId="0" fontId="9" fillId="0" borderId="0" xfId="0" applyFont="1"/>
    <xf numFmtId="4" fontId="9" fillId="3" borderId="6"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3" borderId="9"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9" fillId="0" borderId="3" xfId="0" applyFont="1" applyBorder="1" applyAlignment="1">
      <alignment horizontal="center" vertical="center"/>
    </xf>
    <xf numFmtId="1" fontId="9" fillId="0" borderId="0" xfId="0" applyNumberFormat="1" applyFont="1"/>
    <xf numFmtId="4" fontId="10" fillId="5" borderId="13" xfId="0" applyNumberFormat="1" applyFont="1" applyFill="1" applyBorder="1" applyAlignment="1">
      <alignment horizontal="center" vertical="center" wrapText="1"/>
    </xf>
    <xf numFmtId="1" fontId="10" fillId="5" borderId="13" xfId="0" applyNumberFormat="1" applyFont="1" applyFill="1" applyBorder="1" applyAlignment="1">
      <alignment horizontal="center" vertical="center" wrapText="1"/>
    </xf>
    <xf numFmtId="4" fontId="10"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14" fillId="0" borderId="0" xfId="0" applyFont="1"/>
    <xf numFmtId="4" fontId="15" fillId="0" borderId="6" xfId="0" applyNumberFormat="1" applyFont="1" applyFill="1" applyBorder="1" applyAlignment="1">
      <alignment horizontal="center" vertical="center" wrapText="1"/>
    </xf>
    <xf numFmtId="4" fontId="15" fillId="3" borderId="6" xfId="0" applyNumberFormat="1" applyFont="1" applyFill="1" applyBorder="1" applyAlignment="1">
      <alignment horizontal="center" vertical="center" wrapText="1"/>
    </xf>
    <xf numFmtId="164" fontId="14" fillId="0" borderId="0" xfId="0" applyNumberFormat="1" applyFont="1"/>
    <xf numFmtId="0" fontId="15" fillId="0" borderId="13" xfId="0" applyFont="1" applyBorder="1" applyAlignment="1">
      <alignment horizontal="center" vertical="center"/>
    </xf>
    <xf numFmtId="0" fontId="15" fillId="3" borderId="5" xfId="0" applyFont="1" applyFill="1" applyBorder="1" applyAlignment="1">
      <alignment horizontal="center" vertical="center" wrapText="1"/>
    </xf>
    <xf numFmtId="4" fontId="15" fillId="3" borderId="12" xfId="0" applyNumberFormat="1"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0" fontId="16" fillId="0" borderId="4" xfId="0" applyFont="1" applyBorder="1" applyAlignment="1">
      <alignment horizontal="center" vertical="center"/>
    </xf>
    <xf numFmtId="3" fontId="10" fillId="0" borderId="4" xfId="0" applyNumberFormat="1" applyFont="1" applyBorder="1" applyAlignment="1">
      <alignment horizontal="center" vertical="center"/>
    </xf>
    <xf numFmtId="4" fontId="10" fillId="4" borderId="38" xfId="0" applyNumberFormat="1" applyFont="1" applyFill="1" applyBorder="1" applyAlignment="1">
      <alignment horizontal="center" vertical="center"/>
    </xf>
    <xf numFmtId="1" fontId="10" fillId="4" borderId="38" xfId="0" applyNumberFormat="1" applyFont="1" applyFill="1" applyBorder="1" applyAlignment="1">
      <alignment horizontal="center" vertical="center"/>
    </xf>
    <xf numFmtId="0" fontId="9" fillId="4" borderId="18" xfId="0" applyFont="1" applyFill="1" applyBorder="1" applyAlignment="1">
      <alignment horizontal="center" vertical="center"/>
    </xf>
    <xf numFmtId="4" fontId="10" fillId="4" borderId="41" xfId="0" applyNumberFormat="1" applyFont="1" applyFill="1" applyBorder="1" applyAlignment="1">
      <alignment horizontal="center" vertical="center"/>
    </xf>
    <xf numFmtId="0" fontId="9" fillId="3" borderId="6"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9" fillId="0" borderId="32" xfId="0" applyFont="1" applyFill="1" applyBorder="1" applyAlignment="1">
      <alignment horizontal="center" vertical="center"/>
    </xf>
    <xf numFmtId="0" fontId="9" fillId="0" borderId="20"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3" xfId="0" applyFont="1" applyFill="1" applyBorder="1" applyAlignment="1">
      <alignment horizontal="center" vertical="center" wrapText="1"/>
    </xf>
    <xf numFmtId="4" fontId="9" fillId="0" borderId="0" xfId="0" applyNumberFormat="1" applyFont="1"/>
    <xf numFmtId="0" fontId="9" fillId="0" borderId="1" xfId="0" applyFont="1" applyFill="1" applyBorder="1" applyAlignment="1">
      <alignment horizontal="center" vertical="center" wrapText="1"/>
    </xf>
    <xf numFmtId="43" fontId="17" fillId="0" borderId="0" xfId="3" applyFont="1"/>
    <xf numFmtId="43" fontId="9" fillId="0" borderId="0" xfId="0" applyNumberFormat="1" applyFont="1"/>
    <xf numFmtId="0" fontId="17" fillId="0" borderId="0" xfId="0" applyFont="1"/>
    <xf numFmtId="43" fontId="17" fillId="0" borderId="0" xfId="0" applyNumberFormat="1" applyFont="1"/>
    <xf numFmtId="43" fontId="19" fillId="0" borderId="0" xfId="0" applyNumberFormat="1" applyFont="1"/>
    <xf numFmtId="4" fontId="18" fillId="0" borderId="0" xfId="0" applyNumberFormat="1" applyFont="1" applyFill="1"/>
    <xf numFmtId="0" fontId="18" fillId="0" borderId="0" xfId="0" applyFont="1" applyFill="1"/>
    <xf numFmtId="4" fontId="9" fillId="0" borderId="4"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4" fontId="20" fillId="0" borderId="0" xfId="0" applyNumberFormat="1" applyFont="1"/>
    <xf numFmtId="43" fontId="17" fillId="0" borderId="0" xfId="3" applyNumberFormat="1" applyFont="1"/>
    <xf numFmtId="0" fontId="21" fillId="0" borderId="13" xfId="0" applyFont="1" applyFill="1" applyBorder="1" applyAlignment="1">
      <alignment horizontal="center" vertical="center"/>
    </xf>
    <xf numFmtId="3" fontId="10" fillId="4" borderId="4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pplyBorder="1"/>
    <xf numFmtId="164" fontId="0" fillId="0" borderId="0" xfId="0" applyNumberFormat="1" applyFill="1" applyBorder="1"/>
    <xf numFmtId="164" fontId="0" fillId="0" borderId="0" xfId="0" applyNumberFormat="1" applyBorder="1"/>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3" fillId="0" borderId="0" xfId="0" applyFont="1" applyBorder="1"/>
    <xf numFmtId="4" fontId="23" fillId="0" borderId="1" xfId="0" applyNumberFormat="1" applyFont="1" applyFill="1" applyBorder="1"/>
    <xf numFmtId="3" fontId="23" fillId="0" borderId="1" xfId="0" applyNumberFormat="1" applyFont="1" applyFill="1" applyBorder="1"/>
    <xf numFmtId="4" fontId="2" fillId="0" borderId="1" xfId="0" applyNumberFormat="1" applyFont="1" applyFill="1" applyBorder="1" applyAlignment="1">
      <alignment horizontal="center" vertical="center" wrapText="1"/>
    </xf>
    <xf numFmtId="4" fontId="2" fillId="0" borderId="3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24" fillId="0" borderId="0" xfId="0" applyFont="1" applyBorder="1"/>
    <xf numFmtId="0" fontId="3" fillId="0" borderId="0" xfId="0" applyFont="1" applyBorder="1"/>
    <xf numFmtId="0" fontId="3" fillId="0" borderId="0" xfId="0" applyFont="1" applyBorder="1" applyAlignment="1">
      <alignment horizontal="center" vertical="center" wrapText="1"/>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4" fontId="9" fillId="3" borderId="6" xfId="0" applyNumberFormat="1" applyFont="1" applyFill="1" applyBorder="1" applyAlignment="1">
      <alignment horizontal="center" vertical="center" wrapText="1"/>
    </xf>
    <xf numFmtId="0" fontId="15" fillId="0" borderId="32" xfId="0" applyFont="1" applyFill="1" applyBorder="1" applyAlignment="1">
      <alignment horizontal="center" vertical="center" wrapText="1"/>
    </xf>
    <xf numFmtId="4" fontId="10" fillId="0" borderId="26" xfId="0" applyNumberFormat="1" applyFont="1" applyBorder="1" applyAlignment="1">
      <alignment horizontal="center" vertical="center"/>
    </xf>
    <xf numFmtId="1" fontId="10" fillId="0" borderId="20" xfId="0" applyNumberFormat="1" applyFont="1" applyBorder="1" applyAlignment="1">
      <alignment horizontal="center" vertical="center"/>
    </xf>
    <xf numFmtId="0" fontId="9" fillId="0" borderId="15" xfId="0" applyFont="1" applyBorder="1" applyAlignment="1">
      <alignment horizontal="center" vertical="center"/>
    </xf>
    <xf numFmtId="4" fontId="9" fillId="3"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 fontId="10" fillId="0" borderId="20" xfId="0" applyNumberFormat="1" applyFont="1" applyBorder="1" applyAlignment="1">
      <alignment horizontal="center" vertical="center"/>
    </xf>
    <xf numFmtId="4" fontId="9" fillId="3" borderId="3"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6"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4" fontId="9" fillId="6" borderId="4" xfId="0" applyNumberFormat="1" applyFont="1" applyFill="1" applyBorder="1" applyAlignment="1">
      <alignment horizontal="center" vertical="center" wrapText="1"/>
    </xf>
    <xf numFmtId="0" fontId="21" fillId="6"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0" xfId="0" applyFont="1" applyFill="1" applyAlignment="1">
      <alignment horizontal="center" vertical="center" wrapText="1"/>
    </xf>
    <xf numFmtId="0" fontId="21" fillId="6" borderId="1" xfId="0" applyFont="1" applyFill="1" applyBorder="1" applyAlignment="1">
      <alignment horizontal="center" vertical="center" wrapText="1"/>
    </xf>
    <xf numFmtId="0" fontId="9" fillId="6" borderId="0" xfId="0" applyFont="1" applyFill="1" applyAlignment="1">
      <alignment horizontal="center" vertical="center"/>
    </xf>
    <xf numFmtId="0" fontId="9" fillId="0" borderId="3" xfId="0" applyFont="1" applyBorder="1" applyAlignment="1">
      <alignment horizontal="center" vertical="center" wrapText="1"/>
    </xf>
    <xf numFmtId="0" fontId="9" fillId="6" borderId="4" xfId="0" applyFont="1" applyFill="1" applyBorder="1" applyAlignment="1">
      <alignment horizontal="center" vertical="center"/>
    </xf>
    <xf numFmtId="4" fontId="12" fillId="4" borderId="6" xfId="0" applyNumberFormat="1"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2" xfId="0" applyFont="1" applyFill="1" applyBorder="1" applyAlignment="1">
      <alignment horizontal="center" vertical="center" wrapText="1"/>
    </xf>
    <xf numFmtId="4" fontId="13" fillId="4" borderId="6" xfId="0" applyNumberFormat="1" applyFont="1" applyFill="1" applyBorder="1" applyAlignment="1">
      <alignment horizontal="center" vertical="center" wrapText="1"/>
    </xf>
    <xf numFmtId="4" fontId="12" fillId="4" borderId="19" xfId="0" applyNumberFormat="1" applyFont="1" applyFill="1" applyBorder="1" applyAlignment="1">
      <alignment horizontal="center" vertical="center" wrapText="1"/>
    </xf>
    <xf numFmtId="4" fontId="12" fillId="4" borderId="20" xfId="0" applyNumberFormat="1" applyFont="1" applyFill="1" applyBorder="1" applyAlignment="1">
      <alignment horizontal="center" vertical="center" wrapText="1"/>
    </xf>
    <xf numFmtId="0" fontId="12" fillId="4" borderId="6"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29" xfId="0" applyFont="1" applyFill="1" applyBorder="1" applyAlignment="1">
      <alignment horizontal="center" vertical="center" wrapText="1"/>
    </xf>
    <xf numFmtId="1" fontId="15" fillId="0" borderId="19" xfId="2" applyNumberFormat="1" applyFont="1" applyFill="1" applyBorder="1" applyAlignment="1">
      <alignment horizontal="center" vertical="center" wrapText="1"/>
    </xf>
    <xf numFmtId="1" fontId="15" fillId="0" borderId="20" xfId="2" applyNumberFormat="1" applyFont="1" applyFill="1" applyBorder="1" applyAlignment="1">
      <alignment horizontal="center" vertical="center" wrapText="1"/>
    </xf>
    <xf numFmtId="4" fontId="15" fillId="0" borderId="19" xfId="0" applyNumberFormat="1" applyFont="1" applyFill="1" applyBorder="1" applyAlignment="1">
      <alignment horizontal="center" vertical="center" wrapText="1"/>
    </xf>
    <xf numFmtId="4" fontId="15" fillId="0" borderId="20" xfId="0" applyNumberFormat="1" applyFont="1" applyFill="1" applyBorder="1" applyAlignment="1">
      <alignment horizontal="center" vertical="center" wrapText="1"/>
    </xf>
    <xf numFmtId="4" fontId="15" fillId="3" borderId="19" xfId="0" applyNumberFormat="1" applyFont="1" applyFill="1" applyBorder="1" applyAlignment="1">
      <alignment horizontal="center" vertical="center" wrapText="1"/>
    </xf>
    <xf numFmtId="4" fontId="15" fillId="3" borderId="20"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25"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4" fontId="15" fillId="3" borderId="11" xfId="0" applyNumberFormat="1" applyFont="1" applyFill="1" applyBorder="1" applyAlignment="1">
      <alignment horizontal="center" vertical="center" wrapText="1"/>
    </xf>
    <xf numFmtId="4" fontId="15" fillId="3" borderId="15" xfId="0" applyNumberFormat="1"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24" xfId="0" applyFont="1" applyFill="1" applyBorder="1" applyAlignment="1">
      <alignment horizontal="center" vertical="center" wrapText="1"/>
    </xf>
    <xf numFmtId="3" fontId="15" fillId="3" borderId="19" xfId="0" applyNumberFormat="1" applyFont="1" applyFill="1" applyBorder="1" applyAlignment="1">
      <alignment horizontal="center" vertical="center" wrapText="1"/>
    </xf>
    <xf numFmtId="3" fontId="15" fillId="3" borderId="20" xfId="0" applyNumberFormat="1" applyFont="1" applyFill="1" applyBorder="1" applyAlignment="1">
      <alignment horizontal="center" vertical="center" wrapText="1"/>
    </xf>
    <xf numFmtId="4" fontId="12" fillId="4" borderId="25" xfId="0" applyNumberFormat="1" applyFont="1" applyFill="1" applyBorder="1" applyAlignment="1">
      <alignment horizontal="center" vertical="center" wrapText="1"/>
    </xf>
    <xf numFmtId="4" fontId="12" fillId="4" borderId="26" xfId="0" applyNumberFormat="1"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42" xfId="0" applyFont="1" applyFill="1" applyBorder="1" applyAlignment="1">
      <alignment horizontal="center" vertical="center"/>
    </xf>
    <xf numFmtId="4" fontId="9" fillId="6" borderId="34" xfId="0" applyNumberFormat="1" applyFont="1" applyFill="1" applyBorder="1" applyAlignment="1">
      <alignment horizontal="center" vertical="center" wrapText="1"/>
    </xf>
    <xf numFmtId="4" fontId="9" fillId="6" borderId="15" xfId="0" applyNumberFormat="1"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20" xfId="0" applyFont="1" applyFill="1" applyBorder="1" applyAlignment="1">
      <alignment horizontal="center" vertical="center"/>
    </xf>
    <xf numFmtId="0" fontId="9" fillId="6" borderId="20" xfId="0" applyFont="1" applyFill="1" applyBorder="1" applyAlignment="1">
      <alignment horizontal="center" vertical="center" wrapText="1"/>
    </xf>
    <xf numFmtId="4" fontId="9" fillId="6" borderId="20" xfId="0" applyNumberFormat="1" applyFont="1" applyFill="1" applyBorder="1" applyAlignment="1">
      <alignment horizontal="center" vertical="center" wrapText="1"/>
    </xf>
    <xf numFmtId="2" fontId="9" fillId="6" borderId="20" xfId="0" applyNumberFormat="1" applyFont="1" applyFill="1" applyBorder="1" applyAlignment="1">
      <alignment horizontal="center" vertical="center" wrapText="1"/>
    </xf>
    <xf numFmtId="3" fontId="9" fillId="6" borderId="20" xfId="0" applyNumberFormat="1" applyFont="1" applyFill="1" applyBorder="1" applyAlignment="1">
      <alignment horizontal="center" vertical="center" wrapText="1"/>
    </xf>
    <xf numFmtId="1" fontId="9" fillId="6" borderId="20" xfId="0" applyNumberFormat="1" applyFont="1" applyFill="1" applyBorder="1" applyAlignment="1">
      <alignment horizontal="center" vertical="center" wrapText="1"/>
    </xf>
    <xf numFmtId="4" fontId="9" fillId="6" borderId="32" xfId="0" applyNumberFormat="1" applyFont="1" applyFill="1" applyBorder="1" applyAlignment="1">
      <alignment horizontal="center" vertical="center" wrapText="1"/>
    </xf>
    <xf numFmtId="1" fontId="9" fillId="6" borderId="32" xfId="0" applyNumberFormat="1"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32" xfId="0" applyFont="1" applyFill="1" applyBorder="1" applyAlignment="1">
      <alignment horizontal="center" vertical="center"/>
    </xf>
    <xf numFmtId="0" fontId="9" fillId="6" borderId="32" xfId="0" applyFont="1" applyFill="1" applyBorder="1" applyAlignment="1">
      <alignment horizontal="center" vertical="center" wrapText="1"/>
    </xf>
    <xf numFmtId="2" fontId="9" fillId="6" borderId="32" xfId="0" applyNumberFormat="1" applyFont="1" applyFill="1" applyBorder="1" applyAlignment="1">
      <alignment horizontal="center" vertical="center" wrapText="1"/>
    </xf>
    <xf numFmtId="3" fontId="9" fillId="6" borderId="32" xfId="0" applyNumberFormat="1" applyFont="1" applyFill="1" applyBorder="1" applyAlignment="1">
      <alignment horizontal="center" vertical="center" wrapText="1"/>
    </xf>
    <xf numFmtId="4" fontId="9" fillId="0" borderId="19" xfId="0" applyNumberFormat="1" applyFont="1" applyFill="1" applyBorder="1" applyAlignment="1">
      <alignment horizontal="center" vertical="center" wrapText="1"/>
    </xf>
    <xf numFmtId="4" fontId="9" fillId="0" borderId="32" xfId="0" applyNumberFormat="1" applyFont="1" applyFill="1" applyBorder="1" applyAlignment="1">
      <alignment horizontal="center" vertical="center" wrapText="1"/>
    </xf>
    <xf numFmtId="4" fontId="9" fillId="0" borderId="40" xfId="0" applyNumberFormat="1" applyFont="1" applyFill="1" applyBorder="1" applyAlignment="1">
      <alignment horizontal="center" vertical="center" wrapText="1"/>
    </xf>
    <xf numFmtId="4" fontId="9" fillId="0" borderId="44" xfId="0" applyNumberFormat="1" applyFont="1" applyFill="1" applyBorder="1" applyAlignment="1">
      <alignment horizontal="center" vertical="center" wrapText="1"/>
    </xf>
    <xf numFmtId="3" fontId="9" fillId="0" borderId="19" xfId="0" applyNumberFormat="1" applyFont="1" applyFill="1" applyBorder="1" applyAlignment="1">
      <alignment horizontal="center" vertical="center" wrapText="1"/>
    </xf>
    <xf numFmtId="3" fontId="9" fillId="0" borderId="32"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32" xfId="0" applyNumberFormat="1" applyFont="1" applyFill="1" applyBorder="1" applyAlignment="1">
      <alignment horizontal="center" vertical="center" wrapText="1"/>
    </xf>
    <xf numFmtId="4" fontId="9" fillId="3" borderId="19" xfId="0" applyNumberFormat="1" applyFont="1" applyFill="1" applyBorder="1" applyAlignment="1">
      <alignment horizontal="center" vertical="center" wrapText="1"/>
    </xf>
    <xf numFmtId="4" fontId="9" fillId="3" borderId="32" xfId="0" applyNumberFormat="1" applyFont="1" applyFill="1" applyBorder="1" applyAlignment="1">
      <alignment horizontal="center" vertical="center" wrapText="1"/>
    </xf>
    <xf numFmtId="4" fontId="9" fillId="3" borderId="11" xfId="0" applyNumberFormat="1" applyFont="1" applyFill="1" applyBorder="1" applyAlignment="1">
      <alignment horizontal="center" vertical="center" wrapText="1"/>
    </xf>
    <xf numFmtId="4" fontId="9" fillId="3" borderId="34" xfId="0" applyNumberFormat="1"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1" fontId="9" fillId="0" borderId="6"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3" borderId="6" xfId="0" applyNumberFormat="1" applyFont="1" applyFill="1" applyBorder="1" applyAlignment="1">
      <alignment horizontal="center" vertical="center" wrapText="1"/>
    </xf>
    <xf numFmtId="1" fontId="9" fillId="3" borderId="3" xfId="0" applyNumberFormat="1" applyFont="1" applyFill="1" applyBorder="1" applyAlignment="1">
      <alignment horizontal="center" vertical="center" wrapText="1"/>
    </xf>
    <xf numFmtId="4" fontId="9" fillId="0" borderId="11" xfId="0" applyNumberFormat="1" applyFont="1" applyFill="1" applyBorder="1" applyAlignment="1">
      <alignment horizontal="center" vertical="center" wrapText="1"/>
    </xf>
    <xf numFmtId="4" fontId="9" fillId="0" borderId="34" xfId="0" applyNumberFormat="1" applyFont="1" applyFill="1" applyBorder="1" applyAlignment="1">
      <alignment horizontal="center" vertical="center" wrapText="1"/>
    </xf>
    <xf numFmtId="4" fontId="9" fillId="0" borderId="15" xfId="0" applyNumberFormat="1" applyFont="1" applyFill="1" applyBorder="1" applyAlignment="1">
      <alignment horizontal="center" vertical="center" wrapText="1"/>
    </xf>
    <xf numFmtId="4" fontId="9" fillId="0" borderId="20" xfId="0" applyNumberFormat="1" applyFont="1" applyFill="1" applyBorder="1" applyAlignment="1">
      <alignment horizontal="center" vertical="center" wrapText="1"/>
    </xf>
    <xf numFmtId="1" fontId="9" fillId="0" borderId="20"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6"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0" borderId="0" xfId="0" applyFont="1" applyAlignment="1">
      <alignment horizontal="center"/>
    </xf>
    <xf numFmtId="4" fontId="10" fillId="5" borderId="19" xfId="0" applyNumberFormat="1" applyFont="1" applyFill="1" applyBorder="1" applyAlignment="1">
      <alignment horizontal="center" vertical="center" wrapText="1"/>
    </xf>
    <xf numFmtId="4" fontId="10" fillId="5" borderId="2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40"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5" xfId="0" applyFont="1" applyFill="1" applyBorder="1" applyAlignment="1">
      <alignment horizontal="center" vertical="center" wrapText="1"/>
    </xf>
    <xf numFmtId="4" fontId="10" fillId="5" borderId="6" xfId="0" applyNumberFormat="1" applyFont="1" applyFill="1" applyBorder="1" applyAlignment="1">
      <alignment horizontal="center" vertical="center" wrapText="1"/>
    </xf>
    <xf numFmtId="4" fontId="10" fillId="5" borderId="13" xfId="0" applyNumberFormat="1" applyFont="1" applyFill="1" applyBorder="1" applyAlignment="1">
      <alignment horizontal="center" vertical="center" wrapText="1"/>
    </xf>
    <xf numFmtId="4" fontId="10" fillId="5" borderId="5" xfId="0" applyNumberFormat="1" applyFont="1" applyFill="1" applyBorder="1" applyAlignment="1">
      <alignment horizontal="center" vertical="center" wrapText="1"/>
    </xf>
    <xf numFmtId="4" fontId="10" fillId="5" borderId="12"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3" borderId="40" xfId="0" applyNumberFormat="1" applyFont="1" applyFill="1" applyBorder="1" applyAlignment="1">
      <alignment horizontal="center" vertical="center" wrapText="1"/>
    </xf>
    <xf numFmtId="4" fontId="9" fillId="3" borderId="44" xfId="0" applyNumberFormat="1" applyFont="1" applyFill="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1" xfId="0" applyFont="1" applyBorder="1" applyAlignment="1">
      <alignment horizontal="center" vertical="center"/>
    </xf>
    <xf numFmtId="1" fontId="9" fillId="3" borderId="19" xfId="0" applyNumberFormat="1" applyFont="1" applyFill="1" applyBorder="1" applyAlignment="1">
      <alignment horizontal="center" vertical="center" wrapText="1"/>
    </xf>
    <xf numFmtId="1" fontId="9" fillId="3" borderId="32" xfId="0" applyNumberFormat="1" applyFont="1" applyFill="1" applyBorder="1" applyAlignment="1">
      <alignment horizontal="center" vertical="center" wrapText="1"/>
    </xf>
    <xf numFmtId="4" fontId="9" fillId="3" borderId="48" xfId="0" applyNumberFormat="1" applyFont="1" applyFill="1" applyBorder="1" applyAlignment="1">
      <alignment horizontal="center" vertical="center" wrapText="1"/>
    </xf>
    <xf numFmtId="0" fontId="10" fillId="0" borderId="42" xfId="0" applyFont="1" applyBorder="1" applyAlignment="1">
      <alignment horizontal="center" vertical="center"/>
    </xf>
    <xf numFmtId="0" fontId="9" fillId="0" borderId="3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32" xfId="0" applyFont="1" applyFill="1" applyBorder="1" applyAlignment="1">
      <alignment horizontal="center" vertical="center"/>
    </xf>
    <xf numFmtId="2" fontId="9" fillId="0" borderId="19" xfId="0" applyNumberFormat="1" applyFont="1" applyFill="1" applyBorder="1" applyAlignment="1">
      <alignment horizontal="center" vertical="center" wrapText="1"/>
    </xf>
    <xf numFmtId="2" fontId="9" fillId="0" borderId="32" xfId="0" applyNumberFormat="1"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20" xfId="0"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2"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3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3" fillId="0" borderId="0" xfId="0" applyFont="1" applyAlignment="1">
      <alignment horizontal="center" vertical="center"/>
    </xf>
    <xf numFmtId="0" fontId="23" fillId="0" borderId="0" xfId="0" applyFont="1" applyBorder="1" applyAlignment="1">
      <alignment horizontal="center"/>
    </xf>
    <xf numFmtId="0" fontId="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43" fontId="2" fillId="0" borderId="3" xfId="0" applyNumberFormat="1" applyFont="1" applyFill="1" applyBorder="1" applyAlignment="1">
      <alignment horizontal="center" vertical="center" wrapText="1"/>
    </xf>
    <xf numFmtId="43" fontId="2" fillId="0" borderId="32" xfId="0" applyNumberFormat="1" applyFont="1" applyFill="1" applyBorder="1" applyAlignment="1">
      <alignment horizontal="center" vertical="center" wrapText="1"/>
    </xf>
    <xf numFmtId="43"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3"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43" fontId="3" fillId="0" borderId="3" xfId="3" applyFont="1" applyFill="1" applyBorder="1" applyAlignment="1">
      <alignment horizontal="center" vertical="center"/>
    </xf>
    <xf numFmtId="43" fontId="3" fillId="0" borderId="4" xfId="3" applyFont="1" applyFill="1" applyBorder="1" applyAlignment="1">
      <alignment horizontal="center" vertical="center"/>
    </xf>
    <xf numFmtId="4" fontId="3" fillId="0" borderId="3"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4" xfId="0"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0" fontId="2" fillId="0" borderId="0" xfId="0" applyFont="1" applyAlignment="1">
      <alignment horizontal="left"/>
    </xf>
    <xf numFmtId="4" fontId="2" fillId="3" borderId="22" xfId="0" applyNumberFormat="1" applyFont="1" applyFill="1" applyBorder="1" applyAlignment="1">
      <alignment horizontal="center" vertical="center" wrapText="1"/>
    </xf>
    <xf numFmtId="4" fontId="2" fillId="3" borderId="2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0" fontId="0" fillId="0" borderId="23" xfId="0" applyBorder="1" applyAlignment="1">
      <alignment horizontal="center"/>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4" fontId="1" fillId="2" borderId="32" xfId="0" applyNumberFormat="1" applyFont="1" applyFill="1" applyBorder="1" applyAlignment="1">
      <alignment horizontal="center" vertical="center" wrapText="1"/>
    </xf>
    <xf numFmtId="4" fontId="1" fillId="2" borderId="20"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3" xfId="0" applyFont="1" applyFill="1" applyBorder="1" applyAlignment="1">
      <alignment horizontal="center" vertical="center"/>
    </xf>
    <xf numFmtId="2" fontId="9" fillId="0" borderId="20"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9" fillId="0" borderId="49" xfId="0" applyFont="1" applyFill="1" applyBorder="1" applyAlignment="1">
      <alignment horizontal="center" vertical="center"/>
    </xf>
  </cellXfs>
  <cellStyles count="4">
    <cellStyle name="Comma" xfId="3" builtinId="3"/>
    <cellStyle name="Normal" xfId="0" builtinId="0"/>
    <cellStyle name="Normal 2" xfId="1"/>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402276</xdr:colOff>
      <xdr:row>1</xdr:row>
      <xdr:rowOff>112816</xdr:rowOff>
    </xdr:from>
    <xdr:to>
      <xdr:col>3</xdr:col>
      <xdr:colOff>310252</xdr:colOff>
      <xdr:row>3</xdr:row>
      <xdr:rowOff>593519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276" y="344137"/>
          <a:ext cx="2724655" cy="861703"/>
        </a:xfrm>
        <a:prstGeom prst="rect">
          <a:avLst/>
        </a:prstGeom>
      </xdr:spPr>
    </xdr:pic>
    <xdr:clientData/>
  </xdr:twoCellAnchor>
  <xdr:twoCellAnchor editAs="oneCell">
    <xdr:from>
      <xdr:col>3</xdr:col>
      <xdr:colOff>1034142</xdr:colOff>
      <xdr:row>0</xdr:row>
      <xdr:rowOff>136071</xdr:rowOff>
    </xdr:from>
    <xdr:to>
      <xdr:col>3</xdr:col>
      <xdr:colOff>2168071</xdr:colOff>
      <xdr:row>3</xdr:row>
      <xdr:rowOff>666750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50821" y="136071"/>
          <a:ext cx="1133929" cy="1143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1</xdr:row>
      <xdr:rowOff>190500</xdr:rowOff>
    </xdr:from>
    <xdr:to>
      <xdr:col>3</xdr:col>
      <xdr:colOff>485073</xdr:colOff>
      <xdr:row>1</xdr:row>
      <xdr:rowOff>1428750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190501" y="381000"/>
          <a:ext cx="2993322" cy="1238250"/>
        </a:xfrm>
        <a:prstGeom prst="rect">
          <a:avLst/>
        </a:prstGeom>
      </xdr:spPr>
    </xdr:pic>
    <xdr:clientData/>
  </xdr:twoCellAnchor>
  <xdr:twoCellAnchor editAs="oneCell">
    <xdr:from>
      <xdr:col>3</xdr:col>
      <xdr:colOff>1086870</xdr:colOff>
      <xdr:row>1</xdr:row>
      <xdr:rowOff>190500</xdr:rowOff>
    </xdr:from>
    <xdr:to>
      <xdr:col>4</xdr:col>
      <xdr:colOff>127000</xdr:colOff>
      <xdr:row>1</xdr:row>
      <xdr:rowOff>1471273</xdr:rowOff>
    </xdr:to>
    <xdr:pic>
      <xdr:nvPicPr>
        <xdr:cNvPr id="6" name="Picture 5"/>
        <xdr:cNvPicPr>
          <a:picLocks noChangeAspect="1"/>
        </xdr:cNvPicPr>
      </xdr:nvPicPr>
      <xdr:blipFill>
        <a:blip xmlns:r="http://schemas.openxmlformats.org/officeDocument/2006/relationships" r:embed="rId2"/>
        <a:stretch>
          <a:fillRect/>
        </a:stretch>
      </xdr:blipFill>
      <xdr:spPr>
        <a:xfrm>
          <a:off x="3785620" y="381000"/>
          <a:ext cx="1310255" cy="1280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1</xdr:row>
      <xdr:rowOff>1690</xdr:rowOff>
    </xdr:from>
    <xdr:to>
      <xdr:col>3</xdr:col>
      <xdr:colOff>492125</xdr:colOff>
      <xdr:row>3</xdr:row>
      <xdr:rowOff>857250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25" y="223940"/>
          <a:ext cx="3175000" cy="1236560"/>
        </a:xfrm>
        <a:prstGeom prst="rect">
          <a:avLst/>
        </a:prstGeom>
      </xdr:spPr>
    </xdr:pic>
    <xdr:clientData/>
  </xdr:twoCellAnchor>
  <xdr:twoCellAnchor editAs="oneCell">
    <xdr:from>
      <xdr:col>3</xdr:col>
      <xdr:colOff>970627</xdr:colOff>
      <xdr:row>1</xdr:row>
      <xdr:rowOff>1463</xdr:rowOff>
    </xdr:from>
    <xdr:to>
      <xdr:col>3</xdr:col>
      <xdr:colOff>2413000</xdr:colOff>
      <xdr:row>3</xdr:row>
      <xdr:rowOff>904874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5127" y="223713"/>
          <a:ext cx="1442373" cy="1284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347847</xdr:colOff>
      <xdr:row>0</xdr:row>
      <xdr:rowOff>140029</xdr:rowOff>
    </xdr:from>
    <xdr:to>
      <xdr:col>3</xdr:col>
      <xdr:colOff>255823</xdr:colOff>
      <xdr:row>3</xdr:row>
      <xdr:rowOff>544286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847" y="140029"/>
          <a:ext cx="2724655" cy="1016578"/>
        </a:xfrm>
        <a:prstGeom prst="rect">
          <a:avLst/>
        </a:prstGeom>
      </xdr:spPr>
    </xdr:pic>
    <xdr:clientData/>
  </xdr:twoCellAnchor>
  <xdr:twoCellAnchor editAs="oneCell">
    <xdr:from>
      <xdr:col>3</xdr:col>
      <xdr:colOff>952499</xdr:colOff>
      <xdr:row>0</xdr:row>
      <xdr:rowOff>168455</xdr:rowOff>
    </xdr:from>
    <xdr:to>
      <xdr:col>3</xdr:col>
      <xdr:colOff>2109107</xdr:colOff>
      <xdr:row>3</xdr:row>
      <xdr:rowOff>625929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9178" y="168455"/>
          <a:ext cx="1156608" cy="10697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4"/>
  <sheetViews>
    <sheetView view="pageBreakPreview" zoomScale="60" zoomScaleNormal="90" zoomScalePageLayoutView="55" workbookViewId="0">
      <selection activeCell="L26" sqref="L26"/>
    </sheetView>
  </sheetViews>
  <sheetFormatPr defaultRowHeight="15" x14ac:dyDescent="0.25"/>
  <cols>
    <col min="1" max="1" width="11.28515625" customWidth="1"/>
    <col min="2" max="2" width="20.28515625" customWidth="1"/>
    <col min="3" max="3" width="10.7109375" customWidth="1"/>
    <col min="4" max="4" width="49.140625" customWidth="1"/>
    <col min="5" max="5" width="26.5703125" customWidth="1"/>
    <col min="6" max="6" width="28.28515625" customWidth="1"/>
    <col min="7" max="7" width="24.85546875" customWidth="1"/>
    <col min="8" max="8" width="22.42578125" customWidth="1"/>
    <col min="9" max="9" width="15.5703125" customWidth="1"/>
    <col min="10" max="10" width="18.42578125" customWidth="1"/>
    <col min="11" max="11" width="20.7109375" customWidth="1"/>
    <col min="12" max="12" width="19.42578125" customWidth="1"/>
    <col min="13" max="13" width="22.85546875" customWidth="1"/>
    <col min="14" max="14" width="14.28515625" customWidth="1"/>
    <col min="15" max="15" width="19.28515625" customWidth="1"/>
    <col min="16" max="16" width="18.42578125" customWidth="1"/>
    <col min="17" max="17" width="24.140625" customWidth="1"/>
    <col min="18" max="18" width="17.140625" customWidth="1"/>
    <col min="19" max="19" width="18.42578125" customWidth="1"/>
    <col min="20" max="20" width="13.28515625" customWidth="1"/>
    <col min="21" max="21" width="19.42578125" customWidth="1"/>
    <col min="22" max="22" width="27.7109375" style="7" customWidth="1"/>
    <col min="23" max="23" width="19.5703125" hidden="1" customWidth="1"/>
    <col min="24" max="24" width="1.5703125" hidden="1" customWidth="1"/>
    <col min="25" max="25" width="24.140625" customWidth="1"/>
    <col min="26" max="26" width="14" bestFit="1" customWidth="1"/>
    <col min="260" max="260" width="11.28515625" customWidth="1"/>
    <col min="261" max="261" width="20.28515625" customWidth="1"/>
    <col min="262" max="262" width="49.140625" customWidth="1"/>
    <col min="263" max="263" width="26.5703125" customWidth="1"/>
    <col min="264" max="264" width="26" customWidth="1"/>
    <col min="265" max="265" width="24.85546875" customWidth="1"/>
    <col min="266" max="266" width="15.5703125" customWidth="1"/>
    <col min="267" max="267" width="18.42578125" customWidth="1"/>
    <col min="268" max="268" width="20.7109375" customWidth="1"/>
    <col min="269" max="269" width="0" hidden="1" customWidth="1"/>
    <col min="270" max="270" width="25.140625" customWidth="1"/>
    <col min="271" max="273" width="0" hidden="1" customWidth="1"/>
    <col min="274" max="274" width="22.140625" customWidth="1"/>
    <col min="275" max="275" width="0" hidden="1" customWidth="1"/>
    <col min="276" max="276" width="18.42578125" customWidth="1"/>
    <col min="277" max="277" width="0" hidden="1" customWidth="1"/>
    <col min="278" max="278" width="27.7109375" customWidth="1"/>
    <col min="279" max="280" width="0" hidden="1" customWidth="1"/>
    <col min="281" max="281" width="24.140625" customWidth="1"/>
    <col min="282" max="282" width="14" bestFit="1" customWidth="1"/>
    <col min="516" max="516" width="11.28515625" customWidth="1"/>
    <col min="517" max="517" width="20.28515625" customWidth="1"/>
    <col min="518" max="518" width="49.140625" customWidth="1"/>
    <col min="519" max="519" width="26.5703125" customWidth="1"/>
    <col min="520" max="520" width="26" customWidth="1"/>
    <col min="521" max="521" width="24.85546875" customWidth="1"/>
    <col min="522" max="522" width="15.5703125" customWidth="1"/>
    <col min="523" max="523" width="18.42578125" customWidth="1"/>
    <col min="524" max="524" width="20.7109375" customWidth="1"/>
    <col min="525" max="525" width="0" hidden="1" customWidth="1"/>
    <col min="526" max="526" width="25.140625" customWidth="1"/>
    <col min="527" max="529" width="0" hidden="1" customWidth="1"/>
    <col min="530" max="530" width="22.140625" customWidth="1"/>
    <col min="531" max="531" width="0" hidden="1" customWidth="1"/>
    <col min="532" max="532" width="18.42578125" customWidth="1"/>
    <col min="533" max="533" width="0" hidden="1" customWidth="1"/>
    <col min="534" max="534" width="27.7109375" customWidth="1"/>
    <col min="535" max="536" width="0" hidden="1" customWidth="1"/>
    <col min="537" max="537" width="24.140625" customWidth="1"/>
    <col min="538" max="538" width="14" bestFit="1" customWidth="1"/>
    <col min="772" max="772" width="11.28515625" customWidth="1"/>
    <col min="773" max="773" width="20.28515625" customWidth="1"/>
    <col min="774" max="774" width="49.140625" customWidth="1"/>
    <col min="775" max="775" width="26.5703125" customWidth="1"/>
    <col min="776" max="776" width="26" customWidth="1"/>
    <col min="777" max="777" width="24.85546875" customWidth="1"/>
    <col min="778" max="778" width="15.5703125" customWidth="1"/>
    <col min="779" max="779" width="18.42578125" customWidth="1"/>
    <col min="780" max="780" width="20.7109375" customWidth="1"/>
    <col min="781" max="781" width="0" hidden="1" customWidth="1"/>
    <col min="782" max="782" width="25.140625" customWidth="1"/>
    <col min="783" max="785" width="0" hidden="1" customWidth="1"/>
    <col min="786" max="786" width="22.140625" customWidth="1"/>
    <col min="787" max="787" width="0" hidden="1" customWidth="1"/>
    <col min="788" max="788" width="18.42578125" customWidth="1"/>
    <col min="789" max="789" width="0" hidden="1" customWidth="1"/>
    <col min="790" max="790" width="27.7109375" customWidth="1"/>
    <col min="791" max="792" width="0" hidden="1" customWidth="1"/>
    <col min="793" max="793" width="24.140625" customWidth="1"/>
    <col min="794" max="794" width="14" bestFit="1" customWidth="1"/>
    <col min="1028" max="1028" width="11.28515625" customWidth="1"/>
    <col min="1029" max="1029" width="20.28515625" customWidth="1"/>
    <col min="1030" max="1030" width="49.140625" customWidth="1"/>
    <col min="1031" max="1031" width="26.5703125" customWidth="1"/>
    <col min="1032" max="1032" width="26" customWidth="1"/>
    <col min="1033" max="1033" width="24.85546875" customWidth="1"/>
    <col min="1034" max="1034" width="15.5703125" customWidth="1"/>
    <col min="1035" max="1035" width="18.42578125" customWidth="1"/>
    <col min="1036" max="1036" width="20.7109375" customWidth="1"/>
    <col min="1037" max="1037" width="0" hidden="1" customWidth="1"/>
    <col min="1038" max="1038" width="25.140625" customWidth="1"/>
    <col min="1039" max="1041" width="0" hidden="1" customWidth="1"/>
    <col min="1042" max="1042" width="22.140625" customWidth="1"/>
    <col min="1043" max="1043" width="0" hidden="1" customWidth="1"/>
    <col min="1044" max="1044" width="18.42578125" customWidth="1"/>
    <col min="1045" max="1045" width="0" hidden="1" customWidth="1"/>
    <col min="1046" max="1046" width="27.7109375" customWidth="1"/>
    <col min="1047" max="1048" width="0" hidden="1" customWidth="1"/>
    <col min="1049" max="1049" width="24.140625" customWidth="1"/>
    <col min="1050" max="1050" width="14" bestFit="1" customWidth="1"/>
    <col min="1284" max="1284" width="11.28515625" customWidth="1"/>
    <col min="1285" max="1285" width="20.28515625" customWidth="1"/>
    <col min="1286" max="1286" width="49.140625" customWidth="1"/>
    <col min="1287" max="1287" width="26.5703125" customWidth="1"/>
    <col min="1288" max="1288" width="26" customWidth="1"/>
    <col min="1289" max="1289" width="24.85546875" customWidth="1"/>
    <col min="1290" max="1290" width="15.5703125" customWidth="1"/>
    <col min="1291" max="1291" width="18.42578125" customWidth="1"/>
    <col min="1292" max="1292" width="20.7109375" customWidth="1"/>
    <col min="1293" max="1293" width="0" hidden="1" customWidth="1"/>
    <col min="1294" max="1294" width="25.140625" customWidth="1"/>
    <col min="1295" max="1297" width="0" hidden="1" customWidth="1"/>
    <col min="1298" max="1298" width="22.140625" customWidth="1"/>
    <col min="1299" max="1299" width="0" hidden="1" customWidth="1"/>
    <col min="1300" max="1300" width="18.42578125" customWidth="1"/>
    <col min="1301" max="1301" width="0" hidden="1" customWidth="1"/>
    <col min="1302" max="1302" width="27.7109375" customWidth="1"/>
    <col min="1303" max="1304" width="0" hidden="1" customWidth="1"/>
    <col min="1305" max="1305" width="24.140625" customWidth="1"/>
    <col min="1306" max="1306" width="14" bestFit="1" customWidth="1"/>
    <col min="1540" max="1540" width="11.28515625" customWidth="1"/>
    <col min="1541" max="1541" width="20.28515625" customWidth="1"/>
    <col min="1542" max="1542" width="49.140625" customWidth="1"/>
    <col min="1543" max="1543" width="26.5703125" customWidth="1"/>
    <col min="1544" max="1544" width="26" customWidth="1"/>
    <col min="1545" max="1545" width="24.85546875" customWidth="1"/>
    <col min="1546" max="1546" width="15.5703125" customWidth="1"/>
    <col min="1547" max="1547" width="18.42578125" customWidth="1"/>
    <col min="1548" max="1548" width="20.7109375" customWidth="1"/>
    <col min="1549" max="1549" width="0" hidden="1" customWidth="1"/>
    <col min="1550" max="1550" width="25.140625" customWidth="1"/>
    <col min="1551" max="1553" width="0" hidden="1" customWidth="1"/>
    <col min="1554" max="1554" width="22.140625" customWidth="1"/>
    <col min="1555" max="1555" width="0" hidden="1" customWidth="1"/>
    <col min="1556" max="1556" width="18.42578125" customWidth="1"/>
    <col min="1557" max="1557" width="0" hidden="1" customWidth="1"/>
    <col min="1558" max="1558" width="27.7109375" customWidth="1"/>
    <col min="1559" max="1560" width="0" hidden="1" customWidth="1"/>
    <col min="1561" max="1561" width="24.140625" customWidth="1"/>
    <col min="1562" max="1562" width="14" bestFit="1" customWidth="1"/>
    <col min="1796" max="1796" width="11.28515625" customWidth="1"/>
    <col min="1797" max="1797" width="20.28515625" customWidth="1"/>
    <col min="1798" max="1798" width="49.140625" customWidth="1"/>
    <col min="1799" max="1799" width="26.5703125" customWidth="1"/>
    <col min="1800" max="1800" width="26" customWidth="1"/>
    <col min="1801" max="1801" width="24.85546875" customWidth="1"/>
    <col min="1802" max="1802" width="15.5703125" customWidth="1"/>
    <col min="1803" max="1803" width="18.42578125" customWidth="1"/>
    <col min="1804" max="1804" width="20.7109375" customWidth="1"/>
    <col min="1805" max="1805" width="0" hidden="1" customWidth="1"/>
    <col min="1806" max="1806" width="25.140625" customWidth="1"/>
    <col min="1807" max="1809" width="0" hidden="1" customWidth="1"/>
    <col min="1810" max="1810" width="22.140625" customWidth="1"/>
    <col min="1811" max="1811" width="0" hidden="1" customWidth="1"/>
    <col min="1812" max="1812" width="18.42578125" customWidth="1"/>
    <col min="1813" max="1813" width="0" hidden="1" customWidth="1"/>
    <col min="1814" max="1814" width="27.7109375" customWidth="1"/>
    <col min="1815" max="1816" width="0" hidden="1" customWidth="1"/>
    <col min="1817" max="1817" width="24.140625" customWidth="1"/>
    <col min="1818" max="1818" width="14" bestFit="1" customWidth="1"/>
    <col min="2052" max="2052" width="11.28515625" customWidth="1"/>
    <col min="2053" max="2053" width="20.28515625" customWidth="1"/>
    <col min="2054" max="2054" width="49.140625" customWidth="1"/>
    <col min="2055" max="2055" width="26.5703125" customWidth="1"/>
    <col min="2056" max="2056" width="26" customWidth="1"/>
    <col min="2057" max="2057" width="24.85546875" customWidth="1"/>
    <col min="2058" max="2058" width="15.5703125" customWidth="1"/>
    <col min="2059" max="2059" width="18.42578125" customWidth="1"/>
    <col min="2060" max="2060" width="20.7109375" customWidth="1"/>
    <col min="2061" max="2061" width="0" hidden="1" customWidth="1"/>
    <col min="2062" max="2062" width="25.140625" customWidth="1"/>
    <col min="2063" max="2065" width="0" hidden="1" customWidth="1"/>
    <col min="2066" max="2066" width="22.140625" customWidth="1"/>
    <col min="2067" max="2067" width="0" hidden="1" customWidth="1"/>
    <col min="2068" max="2068" width="18.42578125" customWidth="1"/>
    <col min="2069" max="2069" width="0" hidden="1" customWidth="1"/>
    <col min="2070" max="2070" width="27.7109375" customWidth="1"/>
    <col min="2071" max="2072" width="0" hidden="1" customWidth="1"/>
    <col min="2073" max="2073" width="24.140625" customWidth="1"/>
    <col min="2074" max="2074" width="14" bestFit="1" customWidth="1"/>
    <col min="2308" max="2308" width="11.28515625" customWidth="1"/>
    <col min="2309" max="2309" width="20.28515625" customWidth="1"/>
    <col min="2310" max="2310" width="49.140625" customWidth="1"/>
    <col min="2311" max="2311" width="26.5703125" customWidth="1"/>
    <col min="2312" max="2312" width="26" customWidth="1"/>
    <col min="2313" max="2313" width="24.85546875" customWidth="1"/>
    <col min="2314" max="2314" width="15.5703125" customWidth="1"/>
    <col min="2315" max="2315" width="18.42578125" customWidth="1"/>
    <col min="2316" max="2316" width="20.7109375" customWidth="1"/>
    <col min="2317" max="2317" width="0" hidden="1" customWidth="1"/>
    <col min="2318" max="2318" width="25.140625" customWidth="1"/>
    <col min="2319" max="2321" width="0" hidden="1" customWidth="1"/>
    <col min="2322" max="2322" width="22.140625" customWidth="1"/>
    <col min="2323" max="2323" width="0" hidden="1" customWidth="1"/>
    <col min="2324" max="2324" width="18.42578125" customWidth="1"/>
    <col min="2325" max="2325" width="0" hidden="1" customWidth="1"/>
    <col min="2326" max="2326" width="27.7109375" customWidth="1"/>
    <col min="2327" max="2328" width="0" hidden="1" customWidth="1"/>
    <col min="2329" max="2329" width="24.140625" customWidth="1"/>
    <col min="2330" max="2330" width="14" bestFit="1" customWidth="1"/>
    <col min="2564" max="2564" width="11.28515625" customWidth="1"/>
    <col min="2565" max="2565" width="20.28515625" customWidth="1"/>
    <col min="2566" max="2566" width="49.140625" customWidth="1"/>
    <col min="2567" max="2567" width="26.5703125" customWidth="1"/>
    <col min="2568" max="2568" width="26" customWidth="1"/>
    <col min="2569" max="2569" width="24.85546875" customWidth="1"/>
    <col min="2570" max="2570" width="15.5703125" customWidth="1"/>
    <col min="2571" max="2571" width="18.42578125" customWidth="1"/>
    <col min="2572" max="2572" width="20.7109375" customWidth="1"/>
    <col min="2573" max="2573" width="0" hidden="1" customWidth="1"/>
    <col min="2574" max="2574" width="25.140625" customWidth="1"/>
    <col min="2575" max="2577" width="0" hidden="1" customWidth="1"/>
    <col min="2578" max="2578" width="22.140625" customWidth="1"/>
    <col min="2579" max="2579" width="0" hidden="1" customWidth="1"/>
    <col min="2580" max="2580" width="18.42578125" customWidth="1"/>
    <col min="2581" max="2581" width="0" hidden="1" customWidth="1"/>
    <col min="2582" max="2582" width="27.7109375" customWidth="1"/>
    <col min="2583" max="2584" width="0" hidden="1" customWidth="1"/>
    <col min="2585" max="2585" width="24.140625" customWidth="1"/>
    <col min="2586" max="2586" width="14" bestFit="1" customWidth="1"/>
    <col min="2820" max="2820" width="11.28515625" customWidth="1"/>
    <col min="2821" max="2821" width="20.28515625" customWidth="1"/>
    <col min="2822" max="2822" width="49.140625" customWidth="1"/>
    <col min="2823" max="2823" width="26.5703125" customWidth="1"/>
    <col min="2824" max="2824" width="26" customWidth="1"/>
    <col min="2825" max="2825" width="24.85546875" customWidth="1"/>
    <col min="2826" max="2826" width="15.5703125" customWidth="1"/>
    <col min="2827" max="2827" width="18.42578125" customWidth="1"/>
    <col min="2828" max="2828" width="20.7109375" customWidth="1"/>
    <col min="2829" max="2829" width="0" hidden="1" customWidth="1"/>
    <col min="2830" max="2830" width="25.140625" customWidth="1"/>
    <col min="2831" max="2833" width="0" hidden="1" customWidth="1"/>
    <col min="2834" max="2834" width="22.140625" customWidth="1"/>
    <col min="2835" max="2835" width="0" hidden="1" customWidth="1"/>
    <col min="2836" max="2836" width="18.42578125" customWidth="1"/>
    <col min="2837" max="2837" width="0" hidden="1" customWidth="1"/>
    <col min="2838" max="2838" width="27.7109375" customWidth="1"/>
    <col min="2839" max="2840" width="0" hidden="1" customWidth="1"/>
    <col min="2841" max="2841" width="24.140625" customWidth="1"/>
    <col min="2842" max="2842" width="14" bestFit="1" customWidth="1"/>
    <col min="3076" max="3076" width="11.28515625" customWidth="1"/>
    <col min="3077" max="3077" width="20.28515625" customWidth="1"/>
    <col min="3078" max="3078" width="49.140625" customWidth="1"/>
    <col min="3079" max="3079" width="26.5703125" customWidth="1"/>
    <col min="3080" max="3080" width="26" customWidth="1"/>
    <col min="3081" max="3081" width="24.85546875" customWidth="1"/>
    <col min="3082" max="3082" width="15.5703125" customWidth="1"/>
    <col min="3083" max="3083" width="18.42578125" customWidth="1"/>
    <col min="3084" max="3084" width="20.7109375" customWidth="1"/>
    <col min="3085" max="3085" width="0" hidden="1" customWidth="1"/>
    <col min="3086" max="3086" width="25.140625" customWidth="1"/>
    <col min="3087" max="3089" width="0" hidden="1" customWidth="1"/>
    <col min="3090" max="3090" width="22.140625" customWidth="1"/>
    <col min="3091" max="3091" width="0" hidden="1" customWidth="1"/>
    <col min="3092" max="3092" width="18.42578125" customWidth="1"/>
    <col min="3093" max="3093" width="0" hidden="1" customWidth="1"/>
    <col min="3094" max="3094" width="27.7109375" customWidth="1"/>
    <col min="3095" max="3096" width="0" hidden="1" customWidth="1"/>
    <col min="3097" max="3097" width="24.140625" customWidth="1"/>
    <col min="3098" max="3098" width="14" bestFit="1" customWidth="1"/>
    <col min="3332" max="3332" width="11.28515625" customWidth="1"/>
    <col min="3333" max="3333" width="20.28515625" customWidth="1"/>
    <col min="3334" max="3334" width="49.140625" customWidth="1"/>
    <col min="3335" max="3335" width="26.5703125" customWidth="1"/>
    <col min="3336" max="3336" width="26" customWidth="1"/>
    <col min="3337" max="3337" width="24.85546875" customWidth="1"/>
    <col min="3338" max="3338" width="15.5703125" customWidth="1"/>
    <col min="3339" max="3339" width="18.42578125" customWidth="1"/>
    <col min="3340" max="3340" width="20.7109375" customWidth="1"/>
    <col min="3341" max="3341" width="0" hidden="1" customWidth="1"/>
    <col min="3342" max="3342" width="25.140625" customWidth="1"/>
    <col min="3343" max="3345" width="0" hidden="1" customWidth="1"/>
    <col min="3346" max="3346" width="22.140625" customWidth="1"/>
    <col min="3347" max="3347" width="0" hidden="1" customWidth="1"/>
    <col min="3348" max="3348" width="18.42578125" customWidth="1"/>
    <col min="3349" max="3349" width="0" hidden="1" customWidth="1"/>
    <col min="3350" max="3350" width="27.7109375" customWidth="1"/>
    <col min="3351" max="3352" width="0" hidden="1" customWidth="1"/>
    <col min="3353" max="3353" width="24.140625" customWidth="1"/>
    <col min="3354" max="3354" width="14" bestFit="1" customWidth="1"/>
    <col min="3588" max="3588" width="11.28515625" customWidth="1"/>
    <col min="3589" max="3589" width="20.28515625" customWidth="1"/>
    <col min="3590" max="3590" width="49.140625" customWidth="1"/>
    <col min="3591" max="3591" width="26.5703125" customWidth="1"/>
    <col min="3592" max="3592" width="26" customWidth="1"/>
    <col min="3593" max="3593" width="24.85546875" customWidth="1"/>
    <col min="3594" max="3594" width="15.5703125" customWidth="1"/>
    <col min="3595" max="3595" width="18.42578125" customWidth="1"/>
    <col min="3596" max="3596" width="20.7109375" customWidth="1"/>
    <col min="3597" max="3597" width="0" hidden="1" customWidth="1"/>
    <col min="3598" max="3598" width="25.140625" customWidth="1"/>
    <col min="3599" max="3601" width="0" hidden="1" customWidth="1"/>
    <col min="3602" max="3602" width="22.140625" customWidth="1"/>
    <col min="3603" max="3603" width="0" hidden="1" customWidth="1"/>
    <col min="3604" max="3604" width="18.42578125" customWidth="1"/>
    <col min="3605" max="3605" width="0" hidden="1" customWidth="1"/>
    <col min="3606" max="3606" width="27.7109375" customWidth="1"/>
    <col min="3607" max="3608" width="0" hidden="1" customWidth="1"/>
    <col min="3609" max="3609" width="24.140625" customWidth="1"/>
    <col min="3610" max="3610" width="14" bestFit="1" customWidth="1"/>
    <col min="3844" max="3844" width="11.28515625" customWidth="1"/>
    <col min="3845" max="3845" width="20.28515625" customWidth="1"/>
    <col min="3846" max="3846" width="49.140625" customWidth="1"/>
    <col min="3847" max="3847" width="26.5703125" customWidth="1"/>
    <col min="3848" max="3848" width="26" customWidth="1"/>
    <col min="3849" max="3849" width="24.85546875" customWidth="1"/>
    <col min="3850" max="3850" width="15.5703125" customWidth="1"/>
    <col min="3851" max="3851" width="18.42578125" customWidth="1"/>
    <col min="3852" max="3852" width="20.7109375" customWidth="1"/>
    <col min="3853" max="3853" width="0" hidden="1" customWidth="1"/>
    <col min="3854" max="3854" width="25.140625" customWidth="1"/>
    <col min="3855" max="3857" width="0" hidden="1" customWidth="1"/>
    <col min="3858" max="3858" width="22.140625" customWidth="1"/>
    <col min="3859" max="3859" width="0" hidden="1" customWidth="1"/>
    <col min="3860" max="3860" width="18.42578125" customWidth="1"/>
    <col min="3861" max="3861" width="0" hidden="1" customWidth="1"/>
    <col min="3862" max="3862" width="27.7109375" customWidth="1"/>
    <col min="3863" max="3864" width="0" hidden="1" customWidth="1"/>
    <col min="3865" max="3865" width="24.140625" customWidth="1"/>
    <col min="3866" max="3866" width="14" bestFit="1" customWidth="1"/>
    <col min="4100" max="4100" width="11.28515625" customWidth="1"/>
    <col min="4101" max="4101" width="20.28515625" customWidth="1"/>
    <col min="4102" max="4102" width="49.140625" customWidth="1"/>
    <col min="4103" max="4103" width="26.5703125" customWidth="1"/>
    <col min="4104" max="4104" width="26" customWidth="1"/>
    <col min="4105" max="4105" width="24.85546875" customWidth="1"/>
    <col min="4106" max="4106" width="15.5703125" customWidth="1"/>
    <col min="4107" max="4107" width="18.42578125" customWidth="1"/>
    <col min="4108" max="4108" width="20.7109375" customWidth="1"/>
    <col min="4109" max="4109" width="0" hidden="1" customWidth="1"/>
    <col min="4110" max="4110" width="25.140625" customWidth="1"/>
    <col min="4111" max="4113" width="0" hidden="1" customWidth="1"/>
    <col min="4114" max="4114" width="22.140625" customWidth="1"/>
    <col min="4115" max="4115" width="0" hidden="1" customWidth="1"/>
    <col min="4116" max="4116" width="18.42578125" customWidth="1"/>
    <col min="4117" max="4117" width="0" hidden="1" customWidth="1"/>
    <col min="4118" max="4118" width="27.7109375" customWidth="1"/>
    <col min="4119" max="4120" width="0" hidden="1" customWidth="1"/>
    <col min="4121" max="4121" width="24.140625" customWidth="1"/>
    <col min="4122" max="4122" width="14" bestFit="1" customWidth="1"/>
    <col min="4356" max="4356" width="11.28515625" customWidth="1"/>
    <col min="4357" max="4357" width="20.28515625" customWidth="1"/>
    <col min="4358" max="4358" width="49.140625" customWidth="1"/>
    <col min="4359" max="4359" width="26.5703125" customWidth="1"/>
    <col min="4360" max="4360" width="26" customWidth="1"/>
    <col min="4361" max="4361" width="24.85546875" customWidth="1"/>
    <col min="4362" max="4362" width="15.5703125" customWidth="1"/>
    <col min="4363" max="4363" width="18.42578125" customWidth="1"/>
    <col min="4364" max="4364" width="20.7109375" customWidth="1"/>
    <col min="4365" max="4365" width="0" hidden="1" customWidth="1"/>
    <col min="4366" max="4366" width="25.140625" customWidth="1"/>
    <col min="4367" max="4369" width="0" hidden="1" customWidth="1"/>
    <col min="4370" max="4370" width="22.140625" customWidth="1"/>
    <col min="4371" max="4371" width="0" hidden="1" customWidth="1"/>
    <col min="4372" max="4372" width="18.42578125" customWidth="1"/>
    <col min="4373" max="4373" width="0" hidden="1" customWidth="1"/>
    <col min="4374" max="4374" width="27.7109375" customWidth="1"/>
    <col min="4375" max="4376" width="0" hidden="1" customWidth="1"/>
    <col min="4377" max="4377" width="24.140625" customWidth="1"/>
    <col min="4378" max="4378" width="14" bestFit="1" customWidth="1"/>
    <col min="4612" max="4612" width="11.28515625" customWidth="1"/>
    <col min="4613" max="4613" width="20.28515625" customWidth="1"/>
    <col min="4614" max="4614" width="49.140625" customWidth="1"/>
    <col min="4615" max="4615" width="26.5703125" customWidth="1"/>
    <col min="4616" max="4616" width="26" customWidth="1"/>
    <col min="4617" max="4617" width="24.85546875" customWidth="1"/>
    <col min="4618" max="4618" width="15.5703125" customWidth="1"/>
    <col min="4619" max="4619" width="18.42578125" customWidth="1"/>
    <col min="4620" max="4620" width="20.7109375" customWidth="1"/>
    <col min="4621" max="4621" width="0" hidden="1" customWidth="1"/>
    <col min="4622" max="4622" width="25.140625" customWidth="1"/>
    <col min="4623" max="4625" width="0" hidden="1" customWidth="1"/>
    <col min="4626" max="4626" width="22.140625" customWidth="1"/>
    <col min="4627" max="4627" width="0" hidden="1" customWidth="1"/>
    <col min="4628" max="4628" width="18.42578125" customWidth="1"/>
    <col min="4629" max="4629" width="0" hidden="1" customWidth="1"/>
    <col min="4630" max="4630" width="27.7109375" customWidth="1"/>
    <col min="4631" max="4632" width="0" hidden="1" customWidth="1"/>
    <col min="4633" max="4633" width="24.140625" customWidth="1"/>
    <col min="4634" max="4634" width="14" bestFit="1" customWidth="1"/>
    <col min="4868" max="4868" width="11.28515625" customWidth="1"/>
    <col min="4869" max="4869" width="20.28515625" customWidth="1"/>
    <col min="4870" max="4870" width="49.140625" customWidth="1"/>
    <col min="4871" max="4871" width="26.5703125" customWidth="1"/>
    <col min="4872" max="4872" width="26" customWidth="1"/>
    <col min="4873" max="4873" width="24.85546875" customWidth="1"/>
    <col min="4874" max="4874" width="15.5703125" customWidth="1"/>
    <col min="4875" max="4875" width="18.42578125" customWidth="1"/>
    <col min="4876" max="4876" width="20.7109375" customWidth="1"/>
    <col min="4877" max="4877" width="0" hidden="1" customWidth="1"/>
    <col min="4878" max="4878" width="25.140625" customWidth="1"/>
    <col min="4879" max="4881" width="0" hidden="1" customWidth="1"/>
    <col min="4882" max="4882" width="22.140625" customWidth="1"/>
    <col min="4883" max="4883" width="0" hidden="1" customWidth="1"/>
    <col min="4884" max="4884" width="18.42578125" customWidth="1"/>
    <col min="4885" max="4885" width="0" hidden="1" customWidth="1"/>
    <col min="4886" max="4886" width="27.7109375" customWidth="1"/>
    <col min="4887" max="4888" width="0" hidden="1" customWidth="1"/>
    <col min="4889" max="4889" width="24.140625" customWidth="1"/>
    <col min="4890" max="4890" width="14" bestFit="1" customWidth="1"/>
    <col min="5124" max="5124" width="11.28515625" customWidth="1"/>
    <col min="5125" max="5125" width="20.28515625" customWidth="1"/>
    <col min="5126" max="5126" width="49.140625" customWidth="1"/>
    <col min="5127" max="5127" width="26.5703125" customWidth="1"/>
    <col min="5128" max="5128" width="26" customWidth="1"/>
    <col min="5129" max="5129" width="24.85546875" customWidth="1"/>
    <col min="5130" max="5130" width="15.5703125" customWidth="1"/>
    <col min="5131" max="5131" width="18.42578125" customWidth="1"/>
    <col min="5132" max="5132" width="20.7109375" customWidth="1"/>
    <col min="5133" max="5133" width="0" hidden="1" customWidth="1"/>
    <col min="5134" max="5134" width="25.140625" customWidth="1"/>
    <col min="5135" max="5137" width="0" hidden="1" customWidth="1"/>
    <col min="5138" max="5138" width="22.140625" customWidth="1"/>
    <col min="5139" max="5139" width="0" hidden="1" customWidth="1"/>
    <col min="5140" max="5140" width="18.42578125" customWidth="1"/>
    <col min="5141" max="5141" width="0" hidden="1" customWidth="1"/>
    <col min="5142" max="5142" width="27.7109375" customWidth="1"/>
    <col min="5143" max="5144" width="0" hidden="1" customWidth="1"/>
    <col min="5145" max="5145" width="24.140625" customWidth="1"/>
    <col min="5146" max="5146" width="14" bestFit="1" customWidth="1"/>
    <col min="5380" max="5380" width="11.28515625" customWidth="1"/>
    <col min="5381" max="5381" width="20.28515625" customWidth="1"/>
    <col min="5382" max="5382" width="49.140625" customWidth="1"/>
    <col min="5383" max="5383" width="26.5703125" customWidth="1"/>
    <col min="5384" max="5384" width="26" customWidth="1"/>
    <col min="5385" max="5385" width="24.85546875" customWidth="1"/>
    <col min="5386" max="5386" width="15.5703125" customWidth="1"/>
    <col min="5387" max="5387" width="18.42578125" customWidth="1"/>
    <col min="5388" max="5388" width="20.7109375" customWidth="1"/>
    <col min="5389" max="5389" width="0" hidden="1" customWidth="1"/>
    <col min="5390" max="5390" width="25.140625" customWidth="1"/>
    <col min="5391" max="5393" width="0" hidden="1" customWidth="1"/>
    <col min="5394" max="5394" width="22.140625" customWidth="1"/>
    <col min="5395" max="5395" width="0" hidden="1" customWidth="1"/>
    <col min="5396" max="5396" width="18.42578125" customWidth="1"/>
    <col min="5397" max="5397" width="0" hidden="1" customWidth="1"/>
    <col min="5398" max="5398" width="27.7109375" customWidth="1"/>
    <col min="5399" max="5400" width="0" hidden="1" customWidth="1"/>
    <col min="5401" max="5401" width="24.140625" customWidth="1"/>
    <col min="5402" max="5402" width="14" bestFit="1" customWidth="1"/>
    <col min="5636" max="5636" width="11.28515625" customWidth="1"/>
    <col min="5637" max="5637" width="20.28515625" customWidth="1"/>
    <col min="5638" max="5638" width="49.140625" customWidth="1"/>
    <col min="5639" max="5639" width="26.5703125" customWidth="1"/>
    <col min="5640" max="5640" width="26" customWidth="1"/>
    <col min="5641" max="5641" width="24.85546875" customWidth="1"/>
    <col min="5642" max="5642" width="15.5703125" customWidth="1"/>
    <col min="5643" max="5643" width="18.42578125" customWidth="1"/>
    <col min="5644" max="5644" width="20.7109375" customWidth="1"/>
    <col min="5645" max="5645" width="0" hidden="1" customWidth="1"/>
    <col min="5646" max="5646" width="25.140625" customWidth="1"/>
    <col min="5647" max="5649" width="0" hidden="1" customWidth="1"/>
    <col min="5650" max="5650" width="22.140625" customWidth="1"/>
    <col min="5651" max="5651" width="0" hidden="1" customWidth="1"/>
    <col min="5652" max="5652" width="18.42578125" customWidth="1"/>
    <col min="5653" max="5653" width="0" hidden="1" customWidth="1"/>
    <col min="5654" max="5654" width="27.7109375" customWidth="1"/>
    <col min="5655" max="5656" width="0" hidden="1" customWidth="1"/>
    <col min="5657" max="5657" width="24.140625" customWidth="1"/>
    <col min="5658" max="5658" width="14" bestFit="1" customWidth="1"/>
    <col min="5892" max="5892" width="11.28515625" customWidth="1"/>
    <col min="5893" max="5893" width="20.28515625" customWidth="1"/>
    <col min="5894" max="5894" width="49.140625" customWidth="1"/>
    <col min="5895" max="5895" width="26.5703125" customWidth="1"/>
    <col min="5896" max="5896" width="26" customWidth="1"/>
    <col min="5897" max="5897" width="24.85546875" customWidth="1"/>
    <col min="5898" max="5898" width="15.5703125" customWidth="1"/>
    <col min="5899" max="5899" width="18.42578125" customWidth="1"/>
    <col min="5900" max="5900" width="20.7109375" customWidth="1"/>
    <col min="5901" max="5901" width="0" hidden="1" customWidth="1"/>
    <col min="5902" max="5902" width="25.140625" customWidth="1"/>
    <col min="5903" max="5905" width="0" hidden="1" customWidth="1"/>
    <col min="5906" max="5906" width="22.140625" customWidth="1"/>
    <col min="5907" max="5907" width="0" hidden="1" customWidth="1"/>
    <col min="5908" max="5908" width="18.42578125" customWidth="1"/>
    <col min="5909" max="5909" width="0" hidden="1" customWidth="1"/>
    <col min="5910" max="5910" width="27.7109375" customWidth="1"/>
    <col min="5911" max="5912" width="0" hidden="1" customWidth="1"/>
    <col min="5913" max="5913" width="24.140625" customWidth="1"/>
    <col min="5914" max="5914" width="14" bestFit="1" customWidth="1"/>
    <col min="6148" max="6148" width="11.28515625" customWidth="1"/>
    <col min="6149" max="6149" width="20.28515625" customWidth="1"/>
    <col min="6150" max="6150" width="49.140625" customWidth="1"/>
    <col min="6151" max="6151" width="26.5703125" customWidth="1"/>
    <col min="6152" max="6152" width="26" customWidth="1"/>
    <col min="6153" max="6153" width="24.85546875" customWidth="1"/>
    <col min="6154" max="6154" width="15.5703125" customWidth="1"/>
    <col min="6155" max="6155" width="18.42578125" customWidth="1"/>
    <col min="6156" max="6156" width="20.7109375" customWidth="1"/>
    <col min="6157" max="6157" width="0" hidden="1" customWidth="1"/>
    <col min="6158" max="6158" width="25.140625" customWidth="1"/>
    <col min="6159" max="6161" width="0" hidden="1" customWidth="1"/>
    <col min="6162" max="6162" width="22.140625" customWidth="1"/>
    <col min="6163" max="6163" width="0" hidden="1" customWidth="1"/>
    <col min="6164" max="6164" width="18.42578125" customWidth="1"/>
    <col min="6165" max="6165" width="0" hidden="1" customWidth="1"/>
    <col min="6166" max="6166" width="27.7109375" customWidth="1"/>
    <col min="6167" max="6168" width="0" hidden="1" customWidth="1"/>
    <col min="6169" max="6169" width="24.140625" customWidth="1"/>
    <col min="6170" max="6170" width="14" bestFit="1" customWidth="1"/>
    <col min="6404" max="6404" width="11.28515625" customWidth="1"/>
    <col min="6405" max="6405" width="20.28515625" customWidth="1"/>
    <col min="6406" max="6406" width="49.140625" customWidth="1"/>
    <col min="6407" max="6407" width="26.5703125" customWidth="1"/>
    <col min="6408" max="6408" width="26" customWidth="1"/>
    <col min="6409" max="6409" width="24.85546875" customWidth="1"/>
    <col min="6410" max="6410" width="15.5703125" customWidth="1"/>
    <col min="6411" max="6411" width="18.42578125" customWidth="1"/>
    <col min="6412" max="6412" width="20.7109375" customWidth="1"/>
    <col min="6413" max="6413" width="0" hidden="1" customWidth="1"/>
    <col min="6414" max="6414" width="25.140625" customWidth="1"/>
    <col min="6415" max="6417" width="0" hidden="1" customWidth="1"/>
    <col min="6418" max="6418" width="22.140625" customWidth="1"/>
    <col min="6419" max="6419" width="0" hidden="1" customWidth="1"/>
    <col min="6420" max="6420" width="18.42578125" customWidth="1"/>
    <col min="6421" max="6421" width="0" hidden="1" customWidth="1"/>
    <col min="6422" max="6422" width="27.7109375" customWidth="1"/>
    <col min="6423" max="6424" width="0" hidden="1" customWidth="1"/>
    <col min="6425" max="6425" width="24.140625" customWidth="1"/>
    <col min="6426" max="6426" width="14" bestFit="1" customWidth="1"/>
    <col min="6660" max="6660" width="11.28515625" customWidth="1"/>
    <col min="6661" max="6661" width="20.28515625" customWidth="1"/>
    <col min="6662" max="6662" width="49.140625" customWidth="1"/>
    <col min="6663" max="6663" width="26.5703125" customWidth="1"/>
    <col min="6664" max="6664" width="26" customWidth="1"/>
    <col min="6665" max="6665" width="24.85546875" customWidth="1"/>
    <col min="6666" max="6666" width="15.5703125" customWidth="1"/>
    <col min="6667" max="6667" width="18.42578125" customWidth="1"/>
    <col min="6668" max="6668" width="20.7109375" customWidth="1"/>
    <col min="6669" max="6669" width="0" hidden="1" customWidth="1"/>
    <col min="6670" max="6670" width="25.140625" customWidth="1"/>
    <col min="6671" max="6673" width="0" hidden="1" customWidth="1"/>
    <col min="6674" max="6674" width="22.140625" customWidth="1"/>
    <col min="6675" max="6675" width="0" hidden="1" customWidth="1"/>
    <col min="6676" max="6676" width="18.42578125" customWidth="1"/>
    <col min="6677" max="6677" width="0" hidden="1" customWidth="1"/>
    <col min="6678" max="6678" width="27.7109375" customWidth="1"/>
    <col min="6679" max="6680" width="0" hidden="1" customWidth="1"/>
    <col min="6681" max="6681" width="24.140625" customWidth="1"/>
    <col min="6682" max="6682" width="14" bestFit="1" customWidth="1"/>
    <col min="6916" max="6916" width="11.28515625" customWidth="1"/>
    <col min="6917" max="6917" width="20.28515625" customWidth="1"/>
    <col min="6918" max="6918" width="49.140625" customWidth="1"/>
    <col min="6919" max="6919" width="26.5703125" customWidth="1"/>
    <col min="6920" max="6920" width="26" customWidth="1"/>
    <col min="6921" max="6921" width="24.85546875" customWidth="1"/>
    <col min="6922" max="6922" width="15.5703125" customWidth="1"/>
    <col min="6923" max="6923" width="18.42578125" customWidth="1"/>
    <col min="6924" max="6924" width="20.7109375" customWidth="1"/>
    <col min="6925" max="6925" width="0" hidden="1" customWidth="1"/>
    <col min="6926" max="6926" width="25.140625" customWidth="1"/>
    <col min="6927" max="6929" width="0" hidden="1" customWidth="1"/>
    <col min="6930" max="6930" width="22.140625" customWidth="1"/>
    <col min="6931" max="6931" width="0" hidden="1" customWidth="1"/>
    <col min="6932" max="6932" width="18.42578125" customWidth="1"/>
    <col min="6933" max="6933" width="0" hidden="1" customWidth="1"/>
    <col min="6934" max="6934" width="27.7109375" customWidth="1"/>
    <col min="6935" max="6936" width="0" hidden="1" customWidth="1"/>
    <col min="6937" max="6937" width="24.140625" customWidth="1"/>
    <col min="6938" max="6938" width="14" bestFit="1" customWidth="1"/>
    <col min="7172" max="7172" width="11.28515625" customWidth="1"/>
    <col min="7173" max="7173" width="20.28515625" customWidth="1"/>
    <col min="7174" max="7174" width="49.140625" customWidth="1"/>
    <col min="7175" max="7175" width="26.5703125" customWidth="1"/>
    <col min="7176" max="7176" width="26" customWidth="1"/>
    <col min="7177" max="7177" width="24.85546875" customWidth="1"/>
    <col min="7178" max="7178" width="15.5703125" customWidth="1"/>
    <col min="7179" max="7179" width="18.42578125" customWidth="1"/>
    <col min="7180" max="7180" width="20.7109375" customWidth="1"/>
    <col min="7181" max="7181" width="0" hidden="1" customWidth="1"/>
    <col min="7182" max="7182" width="25.140625" customWidth="1"/>
    <col min="7183" max="7185" width="0" hidden="1" customWidth="1"/>
    <col min="7186" max="7186" width="22.140625" customWidth="1"/>
    <col min="7187" max="7187" width="0" hidden="1" customWidth="1"/>
    <col min="7188" max="7188" width="18.42578125" customWidth="1"/>
    <col min="7189" max="7189" width="0" hidden="1" customWidth="1"/>
    <col min="7190" max="7190" width="27.7109375" customWidth="1"/>
    <col min="7191" max="7192" width="0" hidden="1" customWidth="1"/>
    <col min="7193" max="7193" width="24.140625" customWidth="1"/>
    <col min="7194" max="7194" width="14" bestFit="1" customWidth="1"/>
    <col min="7428" max="7428" width="11.28515625" customWidth="1"/>
    <col min="7429" max="7429" width="20.28515625" customWidth="1"/>
    <col min="7430" max="7430" width="49.140625" customWidth="1"/>
    <col min="7431" max="7431" width="26.5703125" customWidth="1"/>
    <col min="7432" max="7432" width="26" customWidth="1"/>
    <col min="7433" max="7433" width="24.85546875" customWidth="1"/>
    <col min="7434" max="7434" width="15.5703125" customWidth="1"/>
    <col min="7435" max="7435" width="18.42578125" customWidth="1"/>
    <col min="7436" max="7436" width="20.7109375" customWidth="1"/>
    <col min="7437" max="7437" width="0" hidden="1" customWidth="1"/>
    <col min="7438" max="7438" width="25.140625" customWidth="1"/>
    <col min="7439" max="7441" width="0" hidden="1" customWidth="1"/>
    <col min="7442" max="7442" width="22.140625" customWidth="1"/>
    <col min="7443" max="7443" width="0" hidden="1" customWidth="1"/>
    <col min="7444" max="7444" width="18.42578125" customWidth="1"/>
    <col min="7445" max="7445" width="0" hidden="1" customWidth="1"/>
    <col min="7446" max="7446" width="27.7109375" customWidth="1"/>
    <col min="7447" max="7448" width="0" hidden="1" customWidth="1"/>
    <col min="7449" max="7449" width="24.140625" customWidth="1"/>
    <col min="7450" max="7450" width="14" bestFit="1" customWidth="1"/>
    <col min="7684" max="7684" width="11.28515625" customWidth="1"/>
    <col min="7685" max="7685" width="20.28515625" customWidth="1"/>
    <col min="7686" max="7686" width="49.140625" customWidth="1"/>
    <col min="7687" max="7687" width="26.5703125" customWidth="1"/>
    <col min="7688" max="7688" width="26" customWidth="1"/>
    <col min="7689" max="7689" width="24.85546875" customWidth="1"/>
    <col min="7690" max="7690" width="15.5703125" customWidth="1"/>
    <col min="7691" max="7691" width="18.42578125" customWidth="1"/>
    <col min="7692" max="7692" width="20.7109375" customWidth="1"/>
    <col min="7693" max="7693" width="0" hidden="1" customWidth="1"/>
    <col min="7694" max="7694" width="25.140625" customWidth="1"/>
    <col min="7695" max="7697" width="0" hidden="1" customWidth="1"/>
    <col min="7698" max="7698" width="22.140625" customWidth="1"/>
    <col min="7699" max="7699" width="0" hidden="1" customWidth="1"/>
    <col min="7700" max="7700" width="18.42578125" customWidth="1"/>
    <col min="7701" max="7701" width="0" hidden="1" customWidth="1"/>
    <col min="7702" max="7702" width="27.7109375" customWidth="1"/>
    <col min="7703" max="7704" width="0" hidden="1" customWidth="1"/>
    <col min="7705" max="7705" width="24.140625" customWidth="1"/>
    <col min="7706" max="7706" width="14" bestFit="1" customWidth="1"/>
    <col min="7940" max="7940" width="11.28515625" customWidth="1"/>
    <col min="7941" max="7941" width="20.28515625" customWidth="1"/>
    <col min="7942" max="7942" width="49.140625" customWidth="1"/>
    <col min="7943" max="7943" width="26.5703125" customWidth="1"/>
    <col min="7944" max="7944" width="26" customWidth="1"/>
    <col min="7945" max="7945" width="24.85546875" customWidth="1"/>
    <col min="7946" max="7946" width="15.5703125" customWidth="1"/>
    <col min="7947" max="7947" width="18.42578125" customWidth="1"/>
    <col min="7948" max="7948" width="20.7109375" customWidth="1"/>
    <col min="7949" max="7949" width="0" hidden="1" customWidth="1"/>
    <col min="7950" max="7950" width="25.140625" customWidth="1"/>
    <col min="7951" max="7953" width="0" hidden="1" customWidth="1"/>
    <col min="7954" max="7954" width="22.140625" customWidth="1"/>
    <col min="7955" max="7955" width="0" hidden="1" customWidth="1"/>
    <col min="7956" max="7956" width="18.42578125" customWidth="1"/>
    <col min="7957" max="7957" width="0" hidden="1" customWidth="1"/>
    <col min="7958" max="7958" width="27.7109375" customWidth="1"/>
    <col min="7959" max="7960" width="0" hidden="1" customWidth="1"/>
    <col min="7961" max="7961" width="24.140625" customWidth="1"/>
    <col min="7962" max="7962" width="14" bestFit="1" customWidth="1"/>
    <col min="8196" max="8196" width="11.28515625" customWidth="1"/>
    <col min="8197" max="8197" width="20.28515625" customWidth="1"/>
    <col min="8198" max="8198" width="49.140625" customWidth="1"/>
    <col min="8199" max="8199" width="26.5703125" customWidth="1"/>
    <col min="8200" max="8200" width="26" customWidth="1"/>
    <col min="8201" max="8201" width="24.85546875" customWidth="1"/>
    <col min="8202" max="8202" width="15.5703125" customWidth="1"/>
    <col min="8203" max="8203" width="18.42578125" customWidth="1"/>
    <col min="8204" max="8204" width="20.7109375" customWidth="1"/>
    <col min="8205" max="8205" width="0" hidden="1" customWidth="1"/>
    <col min="8206" max="8206" width="25.140625" customWidth="1"/>
    <col min="8207" max="8209" width="0" hidden="1" customWidth="1"/>
    <col min="8210" max="8210" width="22.140625" customWidth="1"/>
    <col min="8211" max="8211" width="0" hidden="1" customWidth="1"/>
    <col min="8212" max="8212" width="18.42578125" customWidth="1"/>
    <col min="8213" max="8213" width="0" hidden="1" customWidth="1"/>
    <col min="8214" max="8214" width="27.7109375" customWidth="1"/>
    <col min="8215" max="8216" width="0" hidden="1" customWidth="1"/>
    <col min="8217" max="8217" width="24.140625" customWidth="1"/>
    <col min="8218" max="8218" width="14" bestFit="1" customWidth="1"/>
    <col min="8452" max="8452" width="11.28515625" customWidth="1"/>
    <col min="8453" max="8453" width="20.28515625" customWidth="1"/>
    <col min="8454" max="8454" width="49.140625" customWidth="1"/>
    <col min="8455" max="8455" width="26.5703125" customWidth="1"/>
    <col min="8456" max="8456" width="26" customWidth="1"/>
    <col min="8457" max="8457" width="24.85546875" customWidth="1"/>
    <col min="8458" max="8458" width="15.5703125" customWidth="1"/>
    <col min="8459" max="8459" width="18.42578125" customWidth="1"/>
    <col min="8460" max="8460" width="20.7109375" customWidth="1"/>
    <col min="8461" max="8461" width="0" hidden="1" customWidth="1"/>
    <col min="8462" max="8462" width="25.140625" customWidth="1"/>
    <col min="8463" max="8465" width="0" hidden="1" customWidth="1"/>
    <col min="8466" max="8466" width="22.140625" customWidth="1"/>
    <col min="8467" max="8467" width="0" hidden="1" customWidth="1"/>
    <col min="8468" max="8468" width="18.42578125" customWidth="1"/>
    <col min="8469" max="8469" width="0" hidden="1" customWidth="1"/>
    <col min="8470" max="8470" width="27.7109375" customWidth="1"/>
    <col min="8471" max="8472" width="0" hidden="1" customWidth="1"/>
    <col min="8473" max="8473" width="24.140625" customWidth="1"/>
    <col min="8474" max="8474" width="14" bestFit="1" customWidth="1"/>
    <col min="8708" max="8708" width="11.28515625" customWidth="1"/>
    <col min="8709" max="8709" width="20.28515625" customWidth="1"/>
    <col min="8710" max="8710" width="49.140625" customWidth="1"/>
    <col min="8711" max="8711" width="26.5703125" customWidth="1"/>
    <col min="8712" max="8712" width="26" customWidth="1"/>
    <col min="8713" max="8713" width="24.85546875" customWidth="1"/>
    <col min="8714" max="8714" width="15.5703125" customWidth="1"/>
    <col min="8715" max="8715" width="18.42578125" customWidth="1"/>
    <col min="8716" max="8716" width="20.7109375" customWidth="1"/>
    <col min="8717" max="8717" width="0" hidden="1" customWidth="1"/>
    <col min="8718" max="8718" width="25.140625" customWidth="1"/>
    <col min="8719" max="8721" width="0" hidden="1" customWidth="1"/>
    <col min="8722" max="8722" width="22.140625" customWidth="1"/>
    <col min="8723" max="8723" width="0" hidden="1" customWidth="1"/>
    <col min="8724" max="8724" width="18.42578125" customWidth="1"/>
    <col min="8725" max="8725" width="0" hidden="1" customWidth="1"/>
    <col min="8726" max="8726" width="27.7109375" customWidth="1"/>
    <col min="8727" max="8728" width="0" hidden="1" customWidth="1"/>
    <col min="8729" max="8729" width="24.140625" customWidth="1"/>
    <col min="8730" max="8730" width="14" bestFit="1" customWidth="1"/>
    <col min="8964" max="8964" width="11.28515625" customWidth="1"/>
    <col min="8965" max="8965" width="20.28515625" customWidth="1"/>
    <col min="8966" max="8966" width="49.140625" customWidth="1"/>
    <col min="8967" max="8967" width="26.5703125" customWidth="1"/>
    <col min="8968" max="8968" width="26" customWidth="1"/>
    <col min="8969" max="8969" width="24.85546875" customWidth="1"/>
    <col min="8970" max="8970" width="15.5703125" customWidth="1"/>
    <col min="8971" max="8971" width="18.42578125" customWidth="1"/>
    <col min="8972" max="8972" width="20.7109375" customWidth="1"/>
    <col min="8973" max="8973" width="0" hidden="1" customWidth="1"/>
    <col min="8974" max="8974" width="25.140625" customWidth="1"/>
    <col min="8975" max="8977" width="0" hidden="1" customWidth="1"/>
    <col min="8978" max="8978" width="22.140625" customWidth="1"/>
    <col min="8979" max="8979" width="0" hidden="1" customWidth="1"/>
    <col min="8980" max="8980" width="18.42578125" customWidth="1"/>
    <col min="8981" max="8981" width="0" hidden="1" customWidth="1"/>
    <col min="8982" max="8982" width="27.7109375" customWidth="1"/>
    <col min="8983" max="8984" width="0" hidden="1" customWidth="1"/>
    <col min="8985" max="8985" width="24.140625" customWidth="1"/>
    <col min="8986" max="8986" width="14" bestFit="1" customWidth="1"/>
    <col min="9220" max="9220" width="11.28515625" customWidth="1"/>
    <col min="9221" max="9221" width="20.28515625" customWidth="1"/>
    <col min="9222" max="9222" width="49.140625" customWidth="1"/>
    <col min="9223" max="9223" width="26.5703125" customWidth="1"/>
    <col min="9224" max="9224" width="26" customWidth="1"/>
    <col min="9225" max="9225" width="24.85546875" customWidth="1"/>
    <col min="9226" max="9226" width="15.5703125" customWidth="1"/>
    <col min="9227" max="9227" width="18.42578125" customWidth="1"/>
    <col min="9228" max="9228" width="20.7109375" customWidth="1"/>
    <col min="9229" max="9229" width="0" hidden="1" customWidth="1"/>
    <col min="9230" max="9230" width="25.140625" customWidth="1"/>
    <col min="9231" max="9233" width="0" hidden="1" customWidth="1"/>
    <col min="9234" max="9234" width="22.140625" customWidth="1"/>
    <col min="9235" max="9235" width="0" hidden="1" customWidth="1"/>
    <col min="9236" max="9236" width="18.42578125" customWidth="1"/>
    <col min="9237" max="9237" width="0" hidden="1" customWidth="1"/>
    <col min="9238" max="9238" width="27.7109375" customWidth="1"/>
    <col min="9239" max="9240" width="0" hidden="1" customWidth="1"/>
    <col min="9241" max="9241" width="24.140625" customWidth="1"/>
    <col min="9242" max="9242" width="14" bestFit="1" customWidth="1"/>
    <col min="9476" max="9476" width="11.28515625" customWidth="1"/>
    <col min="9477" max="9477" width="20.28515625" customWidth="1"/>
    <col min="9478" max="9478" width="49.140625" customWidth="1"/>
    <col min="9479" max="9479" width="26.5703125" customWidth="1"/>
    <col min="9480" max="9480" width="26" customWidth="1"/>
    <col min="9481" max="9481" width="24.85546875" customWidth="1"/>
    <col min="9482" max="9482" width="15.5703125" customWidth="1"/>
    <col min="9483" max="9483" width="18.42578125" customWidth="1"/>
    <col min="9484" max="9484" width="20.7109375" customWidth="1"/>
    <col min="9485" max="9485" width="0" hidden="1" customWidth="1"/>
    <col min="9486" max="9486" width="25.140625" customWidth="1"/>
    <col min="9487" max="9489" width="0" hidden="1" customWidth="1"/>
    <col min="9490" max="9490" width="22.140625" customWidth="1"/>
    <col min="9491" max="9491" width="0" hidden="1" customWidth="1"/>
    <col min="9492" max="9492" width="18.42578125" customWidth="1"/>
    <col min="9493" max="9493" width="0" hidden="1" customWidth="1"/>
    <col min="9494" max="9494" width="27.7109375" customWidth="1"/>
    <col min="9495" max="9496" width="0" hidden="1" customWidth="1"/>
    <col min="9497" max="9497" width="24.140625" customWidth="1"/>
    <col min="9498" max="9498" width="14" bestFit="1" customWidth="1"/>
    <col min="9732" max="9732" width="11.28515625" customWidth="1"/>
    <col min="9733" max="9733" width="20.28515625" customWidth="1"/>
    <col min="9734" max="9734" width="49.140625" customWidth="1"/>
    <col min="9735" max="9735" width="26.5703125" customWidth="1"/>
    <col min="9736" max="9736" width="26" customWidth="1"/>
    <col min="9737" max="9737" width="24.85546875" customWidth="1"/>
    <col min="9738" max="9738" width="15.5703125" customWidth="1"/>
    <col min="9739" max="9739" width="18.42578125" customWidth="1"/>
    <col min="9740" max="9740" width="20.7109375" customWidth="1"/>
    <col min="9741" max="9741" width="0" hidden="1" customWidth="1"/>
    <col min="9742" max="9742" width="25.140625" customWidth="1"/>
    <col min="9743" max="9745" width="0" hidden="1" customWidth="1"/>
    <col min="9746" max="9746" width="22.140625" customWidth="1"/>
    <col min="9747" max="9747" width="0" hidden="1" customWidth="1"/>
    <col min="9748" max="9748" width="18.42578125" customWidth="1"/>
    <col min="9749" max="9749" width="0" hidden="1" customWidth="1"/>
    <col min="9750" max="9750" width="27.7109375" customWidth="1"/>
    <col min="9751" max="9752" width="0" hidden="1" customWidth="1"/>
    <col min="9753" max="9753" width="24.140625" customWidth="1"/>
    <col min="9754" max="9754" width="14" bestFit="1" customWidth="1"/>
    <col min="9988" max="9988" width="11.28515625" customWidth="1"/>
    <col min="9989" max="9989" width="20.28515625" customWidth="1"/>
    <col min="9990" max="9990" width="49.140625" customWidth="1"/>
    <col min="9991" max="9991" width="26.5703125" customWidth="1"/>
    <col min="9992" max="9992" width="26" customWidth="1"/>
    <col min="9993" max="9993" width="24.85546875" customWidth="1"/>
    <col min="9994" max="9994" width="15.5703125" customWidth="1"/>
    <col min="9995" max="9995" width="18.42578125" customWidth="1"/>
    <col min="9996" max="9996" width="20.7109375" customWidth="1"/>
    <col min="9997" max="9997" width="0" hidden="1" customWidth="1"/>
    <col min="9998" max="9998" width="25.140625" customWidth="1"/>
    <col min="9999" max="10001" width="0" hidden="1" customWidth="1"/>
    <col min="10002" max="10002" width="22.140625" customWidth="1"/>
    <col min="10003" max="10003" width="0" hidden="1" customWidth="1"/>
    <col min="10004" max="10004" width="18.42578125" customWidth="1"/>
    <col min="10005" max="10005" width="0" hidden="1" customWidth="1"/>
    <col min="10006" max="10006" width="27.7109375" customWidth="1"/>
    <col min="10007" max="10008" width="0" hidden="1" customWidth="1"/>
    <col min="10009" max="10009" width="24.140625" customWidth="1"/>
    <col min="10010" max="10010" width="14" bestFit="1" customWidth="1"/>
    <col min="10244" max="10244" width="11.28515625" customWidth="1"/>
    <col min="10245" max="10245" width="20.28515625" customWidth="1"/>
    <col min="10246" max="10246" width="49.140625" customWidth="1"/>
    <col min="10247" max="10247" width="26.5703125" customWidth="1"/>
    <col min="10248" max="10248" width="26" customWidth="1"/>
    <col min="10249" max="10249" width="24.85546875" customWidth="1"/>
    <col min="10250" max="10250" width="15.5703125" customWidth="1"/>
    <col min="10251" max="10251" width="18.42578125" customWidth="1"/>
    <col min="10252" max="10252" width="20.7109375" customWidth="1"/>
    <col min="10253" max="10253" width="0" hidden="1" customWidth="1"/>
    <col min="10254" max="10254" width="25.140625" customWidth="1"/>
    <col min="10255" max="10257" width="0" hidden="1" customWidth="1"/>
    <col min="10258" max="10258" width="22.140625" customWidth="1"/>
    <col min="10259" max="10259" width="0" hidden="1" customWidth="1"/>
    <col min="10260" max="10260" width="18.42578125" customWidth="1"/>
    <col min="10261" max="10261" width="0" hidden="1" customWidth="1"/>
    <col min="10262" max="10262" width="27.7109375" customWidth="1"/>
    <col min="10263" max="10264" width="0" hidden="1" customWidth="1"/>
    <col min="10265" max="10265" width="24.140625" customWidth="1"/>
    <col min="10266" max="10266" width="14" bestFit="1" customWidth="1"/>
    <col min="10500" max="10500" width="11.28515625" customWidth="1"/>
    <col min="10501" max="10501" width="20.28515625" customWidth="1"/>
    <col min="10502" max="10502" width="49.140625" customWidth="1"/>
    <col min="10503" max="10503" width="26.5703125" customWidth="1"/>
    <col min="10504" max="10504" width="26" customWidth="1"/>
    <col min="10505" max="10505" width="24.85546875" customWidth="1"/>
    <col min="10506" max="10506" width="15.5703125" customWidth="1"/>
    <col min="10507" max="10507" width="18.42578125" customWidth="1"/>
    <col min="10508" max="10508" width="20.7109375" customWidth="1"/>
    <col min="10509" max="10509" width="0" hidden="1" customWidth="1"/>
    <col min="10510" max="10510" width="25.140625" customWidth="1"/>
    <col min="10511" max="10513" width="0" hidden="1" customWidth="1"/>
    <col min="10514" max="10514" width="22.140625" customWidth="1"/>
    <col min="10515" max="10515" width="0" hidden="1" customWidth="1"/>
    <col min="10516" max="10516" width="18.42578125" customWidth="1"/>
    <col min="10517" max="10517" width="0" hidden="1" customWidth="1"/>
    <col min="10518" max="10518" width="27.7109375" customWidth="1"/>
    <col min="10519" max="10520" width="0" hidden="1" customWidth="1"/>
    <col min="10521" max="10521" width="24.140625" customWidth="1"/>
    <col min="10522" max="10522" width="14" bestFit="1" customWidth="1"/>
    <col min="10756" max="10756" width="11.28515625" customWidth="1"/>
    <col min="10757" max="10757" width="20.28515625" customWidth="1"/>
    <col min="10758" max="10758" width="49.140625" customWidth="1"/>
    <col min="10759" max="10759" width="26.5703125" customWidth="1"/>
    <col min="10760" max="10760" width="26" customWidth="1"/>
    <col min="10761" max="10761" width="24.85546875" customWidth="1"/>
    <col min="10762" max="10762" width="15.5703125" customWidth="1"/>
    <col min="10763" max="10763" width="18.42578125" customWidth="1"/>
    <col min="10764" max="10764" width="20.7109375" customWidth="1"/>
    <col min="10765" max="10765" width="0" hidden="1" customWidth="1"/>
    <col min="10766" max="10766" width="25.140625" customWidth="1"/>
    <col min="10767" max="10769" width="0" hidden="1" customWidth="1"/>
    <col min="10770" max="10770" width="22.140625" customWidth="1"/>
    <col min="10771" max="10771" width="0" hidden="1" customWidth="1"/>
    <col min="10772" max="10772" width="18.42578125" customWidth="1"/>
    <col min="10773" max="10773" width="0" hidden="1" customWidth="1"/>
    <col min="10774" max="10774" width="27.7109375" customWidth="1"/>
    <col min="10775" max="10776" width="0" hidden="1" customWidth="1"/>
    <col min="10777" max="10777" width="24.140625" customWidth="1"/>
    <col min="10778" max="10778" width="14" bestFit="1" customWidth="1"/>
    <col min="11012" max="11012" width="11.28515625" customWidth="1"/>
    <col min="11013" max="11013" width="20.28515625" customWidth="1"/>
    <col min="11014" max="11014" width="49.140625" customWidth="1"/>
    <col min="11015" max="11015" width="26.5703125" customWidth="1"/>
    <col min="11016" max="11016" width="26" customWidth="1"/>
    <col min="11017" max="11017" width="24.85546875" customWidth="1"/>
    <col min="11018" max="11018" width="15.5703125" customWidth="1"/>
    <col min="11019" max="11019" width="18.42578125" customWidth="1"/>
    <col min="11020" max="11020" width="20.7109375" customWidth="1"/>
    <col min="11021" max="11021" width="0" hidden="1" customWidth="1"/>
    <col min="11022" max="11022" width="25.140625" customWidth="1"/>
    <col min="11023" max="11025" width="0" hidden="1" customWidth="1"/>
    <col min="11026" max="11026" width="22.140625" customWidth="1"/>
    <col min="11027" max="11027" width="0" hidden="1" customWidth="1"/>
    <col min="11028" max="11028" width="18.42578125" customWidth="1"/>
    <col min="11029" max="11029" width="0" hidden="1" customWidth="1"/>
    <col min="11030" max="11030" width="27.7109375" customWidth="1"/>
    <col min="11031" max="11032" width="0" hidden="1" customWidth="1"/>
    <col min="11033" max="11033" width="24.140625" customWidth="1"/>
    <col min="11034" max="11034" width="14" bestFit="1" customWidth="1"/>
    <col min="11268" max="11268" width="11.28515625" customWidth="1"/>
    <col min="11269" max="11269" width="20.28515625" customWidth="1"/>
    <col min="11270" max="11270" width="49.140625" customWidth="1"/>
    <col min="11271" max="11271" width="26.5703125" customWidth="1"/>
    <col min="11272" max="11272" width="26" customWidth="1"/>
    <col min="11273" max="11273" width="24.85546875" customWidth="1"/>
    <col min="11274" max="11274" width="15.5703125" customWidth="1"/>
    <col min="11275" max="11275" width="18.42578125" customWidth="1"/>
    <col min="11276" max="11276" width="20.7109375" customWidth="1"/>
    <col min="11277" max="11277" width="0" hidden="1" customWidth="1"/>
    <col min="11278" max="11278" width="25.140625" customWidth="1"/>
    <col min="11279" max="11281" width="0" hidden="1" customWidth="1"/>
    <col min="11282" max="11282" width="22.140625" customWidth="1"/>
    <col min="11283" max="11283" width="0" hidden="1" customWidth="1"/>
    <col min="11284" max="11284" width="18.42578125" customWidth="1"/>
    <col min="11285" max="11285" width="0" hidden="1" customWidth="1"/>
    <col min="11286" max="11286" width="27.7109375" customWidth="1"/>
    <col min="11287" max="11288" width="0" hidden="1" customWidth="1"/>
    <col min="11289" max="11289" width="24.140625" customWidth="1"/>
    <col min="11290" max="11290" width="14" bestFit="1" customWidth="1"/>
    <col min="11524" max="11524" width="11.28515625" customWidth="1"/>
    <col min="11525" max="11525" width="20.28515625" customWidth="1"/>
    <col min="11526" max="11526" width="49.140625" customWidth="1"/>
    <col min="11527" max="11527" width="26.5703125" customWidth="1"/>
    <col min="11528" max="11528" width="26" customWidth="1"/>
    <col min="11529" max="11529" width="24.85546875" customWidth="1"/>
    <col min="11530" max="11530" width="15.5703125" customWidth="1"/>
    <col min="11531" max="11531" width="18.42578125" customWidth="1"/>
    <col min="11532" max="11532" width="20.7109375" customWidth="1"/>
    <col min="11533" max="11533" width="0" hidden="1" customWidth="1"/>
    <col min="11534" max="11534" width="25.140625" customWidth="1"/>
    <col min="11535" max="11537" width="0" hidden="1" customWidth="1"/>
    <col min="11538" max="11538" width="22.140625" customWidth="1"/>
    <col min="11539" max="11539" width="0" hidden="1" customWidth="1"/>
    <col min="11540" max="11540" width="18.42578125" customWidth="1"/>
    <col min="11541" max="11541" width="0" hidden="1" customWidth="1"/>
    <col min="11542" max="11542" width="27.7109375" customWidth="1"/>
    <col min="11543" max="11544" width="0" hidden="1" customWidth="1"/>
    <col min="11545" max="11545" width="24.140625" customWidth="1"/>
    <col min="11546" max="11546" width="14" bestFit="1" customWidth="1"/>
    <col min="11780" max="11780" width="11.28515625" customWidth="1"/>
    <col min="11781" max="11781" width="20.28515625" customWidth="1"/>
    <col min="11782" max="11782" width="49.140625" customWidth="1"/>
    <col min="11783" max="11783" width="26.5703125" customWidth="1"/>
    <col min="11784" max="11784" width="26" customWidth="1"/>
    <col min="11785" max="11785" width="24.85546875" customWidth="1"/>
    <col min="11786" max="11786" width="15.5703125" customWidth="1"/>
    <col min="11787" max="11787" width="18.42578125" customWidth="1"/>
    <col min="11788" max="11788" width="20.7109375" customWidth="1"/>
    <col min="11789" max="11789" width="0" hidden="1" customWidth="1"/>
    <col min="11790" max="11790" width="25.140625" customWidth="1"/>
    <col min="11791" max="11793" width="0" hidden="1" customWidth="1"/>
    <col min="11794" max="11794" width="22.140625" customWidth="1"/>
    <col min="11795" max="11795" width="0" hidden="1" customWidth="1"/>
    <col min="11796" max="11796" width="18.42578125" customWidth="1"/>
    <col min="11797" max="11797" width="0" hidden="1" customWidth="1"/>
    <col min="11798" max="11798" width="27.7109375" customWidth="1"/>
    <col min="11799" max="11800" width="0" hidden="1" customWidth="1"/>
    <col min="11801" max="11801" width="24.140625" customWidth="1"/>
    <col min="11802" max="11802" width="14" bestFit="1" customWidth="1"/>
    <col min="12036" max="12036" width="11.28515625" customWidth="1"/>
    <col min="12037" max="12037" width="20.28515625" customWidth="1"/>
    <col min="12038" max="12038" width="49.140625" customWidth="1"/>
    <col min="12039" max="12039" width="26.5703125" customWidth="1"/>
    <col min="12040" max="12040" width="26" customWidth="1"/>
    <col min="12041" max="12041" width="24.85546875" customWidth="1"/>
    <col min="12042" max="12042" width="15.5703125" customWidth="1"/>
    <col min="12043" max="12043" width="18.42578125" customWidth="1"/>
    <col min="12044" max="12044" width="20.7109375" customWidth="1"/>
    <col min="12045" max="12045" width="0" hidden="1" customWidth="1"/>
    <col min="12046" max="12046" width="25.140625" customWidth="1"/>
    <col min="12047" max="12049" width="0" hidden="1" customWidth="1"/>
    <col min="12050" max="12050" width="22.140625" customWidth="1"/>
    <col min="12051" max="12051" width="0" hidden="1" customWidth="1"/>
    <col min="12052" max="12052" width="18.42578125" customWidth="1"/>
    <col min="12053" max="12053" width="0" hidden="1" customWidth="1"/>
    <col min="12054" max="12054" width="27.7109375" customWidth="1"/>
    <col min="12055" max="12056" width="0" hidden="1" customWidth="1"/>
    <col min="12057" max="12057" width="24.140625" customWidth="1"/>
    <col min="12058" max="12058" width="14" bestFit="1" customWidth="1"/>
    <col min="12292" max="12292" width="11.28515625" customWidth="1"/>
    <col min="12293" max="12293" width="20.28515625" customWidth="1"/>
    <col min="12294" max="12294" width="49.140625" customWidth="1"/>
    <col min="12295" max="12295" width="26.5703125" customWidth="1"/>
    <col min="12296" max="12296" width="26" customWidth="1"/>
    <col min="12297" max="12297" width="24.85546875" customWidth="1"/>
    <col min="12298" max="12298" width="15.5703125" customWidth="1"/>
    <col min="12299" max="12299" width="18.42578125" customWidth="1"/>
    <col min="12300" max="12300" width="20.7109375" customWidth="1"/>
    <col min="12301" max="12301" width="0" hidden="1" customWidth="1"/>
    <col min="12302" max="12302" width="25.140625" customWidth="1"/>
    <col min="12303" max="12305" width="0" hidden="1" customWidth="1"/>
    <col min="12306" max="12306" width="22.140625" customWidth="1"/>
    <col min="12307" max="12307" width="0" hidden="1" customWidth="1"/>
    <col min="12308" max="12308" width="18.42578125" customWidth="1"/>
    <col min="12309" max="12309" width="0" hidden="1" customWidth="1"/>
    <col min="12310" max="12310" width="27.7109375" customWidth="1"/>
    <col min="12311" max="12312" width="0" hidden="1" customWidth="1"/>
    <col min="12313" max="12313" width="24.140625" customWidth="1"/>
    <col min="12314" max="12314" width="14" bestFit="1" customWidth="1"/>
    <col min="12548" max="12548" width="11.28515625" customWidth="1"/>
    <col min="12549" max="12549" width="20.28515625" customWidth="1"/>
    <col min="12550" max="12550" width="49.140625" customWidth="1"/>
    <col min="12551" max="12551" width="26.5703125" customWidth="1"/>
    <col min="12552" max="12552" width="26" customWidth="1"/>
    <col min="12553" max="12553" width="24.85546875" customWidth="1"/>
    <col min="12554" max="12554" width="15.5703125" customWidth="1"/>
    <col min="12555" max="12555" width="18.42578125" customWidth="1"/>
    <col min="12556" max="12556" width="20.7109375" customWidth="1"/>
    <col min="12557" max="12557" width="0" hidden="1" customWidth="1"/>
    <col min="12558" max="12558" width="25.140625" customWidth="1"/>
    <col min="12559" max="12561" width="0" hidden="1" customWidth="1"/>
    <col min="12562" max="12562" width="22.140625" customWidth="1"/>
    <col min="12563" max="12563" width="0" hidden="1" customWidth="1"/>
    <col min="12564" max="12564" width="18.42578125" customWidth="1"/>
    <col min="12565" max="12565" width="0" hidden="1" customWidth="1"/>
    <col min="12566" max="12566" width="27.7109375" customWidth="1"/>
    <col min="12567" max="12568" width="0" hidden="1" customWidth="1"/>
    <col min="12569" max="12569" width="24.140625" customWidth="1"/>
    <col min="12570" max="12570" width="14" bestFit="1" customWidth="1"/>
    <col min="12804" max="12804" width="11.28515625" customWidth="1"/>
    <col min="12805" max="12805" width="20.28515625" customWidth="1"/>
    <col min="12806" max="12806" width="49.140625" customWidth="1"/>
    <col min="12807" max="12807" width="26.5703125" customWidth="1"/>
    <col min="12808" max="12808" width="26" customWidth="1"/>
    <col min="12809" max="12809" width="24.85546875" customWidth="1"/>
    <col min="12810" max="12810" width="15.5703125" customWidth="1"/>
    <col min="12811" max="12811" width="18.42578125" customWidth="1"/>
    <col min="12812" max="12812" width="20.7109375" customWidth="1"/>
    <col min="12813" max="12813" width="0" hidden="1" customWidth="1"/>
    <col min="12814" max="12814" width="25.140625" customWidth="1"/>
    <col min="12815" max="12817" width="0" hidden="1" customWidth="1"/>
    <col min="12818" max="12818" width="22.140625" customWidth="1"/>
    <col min="12819" max="12819" width="0" hidden="1" customWidth="1"/>
    <col min="12820" max="12820" width="18.42578125" customWidth="1"/>
    <col min="12821" max="12821" width="0" hidden="1" customWidth="1"/>
    <col min="12822" max="12822" width="27.7109375" customWidth="1"/>
    <col min="12823" max="12824" width="0" hidden="1" customWidth="1"/>
    <col min="12825" max="12825" width="24.140625" customWidth="1"/>
    <col min="12826" max="12826" width="14" bestFit="1" customWidth="1"/>
    <col min="13060" max="13060" width="11.28515625" customWidth="1"/>
    <col min="13061" max="13061" width="20.28515625" customWidth="1"/>
    <col min="13062" max="13062" width="49.140625" customWidth="1"/>
    <col min="13063" max="13063" width="26.5703125" customWidth="1"/>
    <col min="13064" max="13064" width="26" customWidth="1"/>
    <col min="13065" max="13065" width="24.85546875" customWidth="1"/>
    <col min="13066" max="13066" width="15.5703125" customWidth="1"/>
    <col min="13067" max="13067" width="18.42578125" customWidth="1"/>
    <col min="13068" max="13068" width="20.7109375" customWidth="1"/>
    <col min="13069" max="13069" width="0" hidden="1" customWidth="1"/>
    <col min="13070" max="13070" width="25.140625" customWidth="1"/>
    <col min="13071" max="13073" width="0" hidden="1" customWidth="1"/>
    <col min="13074" max="13074" width="22.140625" customWidth="1"/>
    <col min="13075" max="13075" width="0" hidden="1" customWidth="1"/>
    <col min="13076" max="13076" width="18.42578125" customWidth="1"/>
    <col min="13077" max="13077" width="0" hidden="1" customWidth="1"/>
    <col min="13078" max="13078" width="27.7109375" customWidth="1"/>
    <col min="13079" max="13080" width="0" hidden="1" customWidth="1"/>
    <col min="13081" max="13081" width="24.140625" customWidth="1"/>
    <col min="13082" max="13082" width="14" bestFit="1" customWidth="1"/>
    <col min="13316" max="13316" width="11.28515625" customWidth="1"/>
    <col min="13317" max="13317" width="20.28515625" customWidth="1"/>
    <col min="13318" max="13318" width="49.140625" customWidth="1"/>
    <col min="13319" max="13319" width="26.5703125" customWidth="1"/>
    <col min="13320" max="13320" width="26" customWidth="1"/>
    <col min="13321" max="13321" width="24.85546875" customWidth="1"/>
    <col min="13322" max="13322" width="15.5703125" customWidth="1"/>
    <col min="13323" max="13323" width="18.42578125" customWidth="1"/>
    <col min="13324" max="13324" width="20.7109375" customWidth="1"/>
    <col min="13325" max="13325" width="0" hidden="1" customWidth="1"/>
    <col min="13326" max="13326" width="25.140625" customWidth="1"/>
    <col min="13327" max="13329" width="0" hidden="1" customWidth="1"/>
    <col min="13330" max="13330" width="22.140625" customWidth="1"/>
    <col min="13331" max="13331" width="0" hidden="1" customWidth="1"/>
    <col min="13332" max="13332" width="18.42578125" customWidth="1"/>
    <col min="13333" max="13333" width="0" hidden="1" customWidth="1"/>
    <col min="13334" max="13334" width="27.7109375" customWidth="1"/>
    <col min="13335" max="13336" width="0" hidden="1" customWidth="1"/>
    <col min="13337" max="13337" width="24.140625" customWidth="1"/>
    <col min="13338" max="13338" width="14" bestFit="1" customWidth="1"/>
    <col min="13572" max="13572" width="11.28515625" customWidth="1"/>
    <col min="13573" max="13573" width="20.28515625" customWidth="1"/>
    <col min="13574" max="13574" width="49.140625" customWidth="1"/>
    <col min="13575" max="13575" width="26.5703125" customWidth="1"/>
    <col min="13576" max="13576" width="26" customWidth="1"/>
    <col min="13577" max="13577" width="24.85546875" customWidth="1"/>
    <col min="13578" max="13578" width="15.5703125" customWidth="1"/>
    <col min="13579" max="13579" width="18.42578125" customWidth="1"/>
    <col min="13580" max="13580" width="20.7109375" customWidth="1"/>
    <col min="13581" max="13581" width="0" hidden="1" customWidth="1"/>
    <col min="13582" max="13582" width="25.140625" customWidth="1"/>
    <col min="13583" max="13585" width="0" hidden="1" customWidth="1"/>
    <col min="13586" max="13586" width="22.140625" customWidth="1"/>
    <col min="13587" max="13587" width="0" hidden="1" customWidth="1"/>
    <col min="13588" max="13588" width="18.42578125" customWidth="1"/>
    <col min="13589" max="13589" width="0" hidden="1" customWidth="1"/>
    <col min="13590" max="13590" width="27.7109375" customWidth="1"/>
    <col min="13591" max="13592" width="0" hidden="1" customWidth="1"/>
    <col min="13593" max="13593" width="24.140625" customWidth="1"/>
    <col min="13594" max="13594" width="14" bestFit="1" customWidth="1"/>
    <col min="13828" max="13828" width="11.28515625" customWidth="1"/>
    <col min="13829" max="13829" width="20.28515625" customWidth="1"/>
    <col min="13830" max="13830" width="49.140625" customWidth="1"/>
    <col min="13831" max="13831" width="26.5703125" customWidth="1"/>
    <col min="13832" max="13832" width="26" customWidth="1"/>
    <col min="13833" max="13833" width="24.85546875" customWidth="1"/>
    <col min="13834" max="13834" width="15.5703125" customWidth="1"/>
    <col min="13835" max="13835" width="18.42578125" customWidth="1"/>
    <col min="13836" max="13836" width="20.7109375" customWidth="1"/>
    <col min="13837" max="13837" width="0" hidden="1" customWidth="1"/>
    <col min="13838" max="13838" width="25.140625" customWidth="1"/>
    <col min="13839" max="13841" width="0" hidden="1" customWidth="1"/>
    <col min="13842" max="13842" width="22.140625" customWidth="1"/>
    <col min="13843" max="13843" width="0" hidden="1" customWidth="1"/>
    <col min="13844" max="13844" width="18.42578125" customWidth="1"/>
    <col min="13845" max="13845" width="0" hidden="1" customWidth="1"/>
    <col min="13846" max="13846" width="27.7109375" customWidth="1"/>
    <col min="13847" max="13848" width="0" hidden="1" customWidth="1"/>
    <col min="13849" max="13849" width="24.140625" customWidth="1"/>
    <col min="13850" max="13850" width="14" bestFit="1" customWidth="1"/>
    <col min="14084" max="14084" width="11.28515625" customWidth="1"/>
    <col min="14085" max="14085" width="20.28515625" customWidth="1"/>
    <col min="14086" max="14086" width="49.140625" customWidth="1"/>
    <col min="14087" max="14087" width="26.5703125" customWidth="1"/>
    <col min="14088" max="14088" width="26" customWidth="1"/>
    <col min="14089" max="14089" width="24.85546875" customWidth="1"/>
    <col min="14090" max="14090" width="15.5703125" customWidth="1"/>
    <col min="14091" max="14091" width="18.42578125" customWidth="1"/>
    <col min="14092" max="14092" width="20.7109375" customWidth="1"/>
    <col min="14093" max="14093" width="0" hidden="1" customWidth="1"/>
    <col min="14094" max="14094" width="25.140625" customWidth="1"/>
    <col min="14095" max="14097" width="0" hidden="1" customWidth="1"/>
    <col min="14098" max="14098" width="22.140625" customWidth="1"/>
    <col min="14099" max="14099" width="0" hidden="1" customWidth="1"/>
    <col min="14100" max="14100" width="18.42578125" customWidth="1"/>
    <col min="14101" max="14101" width="0" hidden="1" customWidth="1"/>
    <col min="14102" max="14102" width="27.7109375" customWidth="1"/>
    <col min="14103" max="14104" width="0" hidden="1" customWidth="1"/>
    <col min="14105" max="14105" width="24.140625" customWidth="1"/>
    <col min="14106" max="14106" width="14" bestFit="1" customWidth="1"/>
    <col min="14340" max="14340" width="11.28515625" customWidth="1"/>
    <col min="14341" max="14341" width="20.28515625" customWidth="1"/>
    <col min="14342" max="14342" width="49.140625" customWidth="1"/>
    <col min="14343" max="14343" width="26.5703125" customWidth="1"/>
    <col min="14344" max="14344" width="26" customWidth="1"/>
    <col min="14345" max="14345" width="24.85546875" customWidth="1"/>
    <col min="14346" max="14346" width="15.5703125" customWidth="1"/>
    <col min="14347" max="14347" width="18.42578125" customWidth="1"/>
    <col min="14348" max="14348" width="20.7109375" customWidth="1"/>
    <col min="14349" max="14349" width="0" hidden="1" customWidth="1"/>
    <col min="14350" max="14350" width="25.140625" customWidth="1"/>
    <col min="14351" max="14353" width="0" hidden="1" customWidth="1"/>
    <col min="14354" max="14354" width="22.140625" customWidth="1"/>
    <col min="14355" max="14355" width="0" hidden="1" customWidth="1"/>
    <col min="14356" max="14356" width="18.42578125" customWidth="1"/>
    <col min="14357" max="14357" width="0" hidden="1" customWidth="1"/>
    <col min="14358" max="14358" width="27.7109375" customWidth="1"/>
    <col min="14359" max="14360" width="0" hidden="1" customWidth="1"/>
    <col min="14361" max="14361" width="24.140625" customWidth="1"/>
    <col min="14362" max="14362" width="14" bestFit="1" customWidth="1"/>
    <col min="14596" max="14596" width="11.28515625" customWidth="1"/>
    <col min="14597" max="14597" width="20.28515625" customWidth="1"/>
    <col min="14598" max="14598" width="49.140625" customWidth="1"/>
    <col min="14599" max="14599" width="26.5703125" customWidth="1"/>
    <col min="14600" max="14600" width="26" customWidth="1"/>
    <col min="14601" max="14601" width="24.85546875" customWidth="1"/>
    <col min="14602" max="14602" width="15.5703125" customWidth="1"/>
    <col min="14603" max="14603" width="18.42578125" customWidth="1"/>
    <col min="14604" max="14604" width="20.7109375" customWidth="1"/>
    <col min="14605" max="14605" width="0" hidden="1" customWidth="1"/>
    <col min="14606" max="14606" width="25.140625" customWidth="1"/>
    <col min="14607" max="14609" width="0" hidden="1" customWidth="1"/>
    <col min="14610" max="14610" width="22.140625" customWidth="1"/>
    <col min="14611" max="14611" width="0" hidden="1" customWidth="1"/>
    <col min="14612" max="14612" width="18.42578125" customWidth="1"/>
    <col min="14613" max="14613" width="0" hidden="1" customWidth="1"/>
    <col min="14614" max="14614" width="27.7109375" customWidth="1"/>
    <col min="14615" max="14616" width="0" hidden="1" customWidth="1"/>
    <col min="14617" max="14617" width="24.140625" customWidth="1"/>
    <col min="14618" max="14618" width="14" bestFit="1" customWidth="1"/>
    <col min="14852" max="14852" width="11.28515625" customWidth="1"/>
    <col min="14853" max="14853" width="20.28515625" customWidth="1"/>
    <col min="14854" max="14854" width="49.140625" customWidth="1"/>
    <col min="14855" max="14855" width="26.5703125" customWidth="1"/>
    <col min="14856" max="14856" width="26" customWidth="1"/>
    <col min="14857" max="14857" width="24.85546875" customWidth="1"/>
    <col min="14858" max="14858" width="15.5703125" customWidth="1"/>
    <col min="14859" max="14859" width="18.42578125" customWidth="1"/>
    <col min="14860" max="14860" width="20.7109375" customWidth="1"/>
    <col min="14861" max="14861" width="0" hidden="1" customWidth="1"/>
    <col min="14862" max="14862" width="25.140625" customWidth="1"/>
    <col min="14863" max="14865" width="0" hidden="1" customWidth="1"/>
    <col min="14866" max="14866" width="22.140625" customWidth="1"/>
    <col min="14867" max="14867" width="0" hidden="1" customWidth="1"/>
    <col min="14868" max="14868" width="18.42578125" customWidth="1"/>
    <col min="14869" max="14869" width="0" hidden="1" customWidth="1"/>
    <col min="14870" max="14870" width="27.7109375" customWidth="1"/>
    <col min="14871" max="14872" width="0" hidden="1" customWidth="1"/>
    <col min="14873" max="14873" width="24.140625" customWidth="1"/>
    <col min="14874" max="14874" width="14" bestFit="1" customWidth="1"/>
    <col min="15108" max="15108" width="11.28515625" customWidth="1"/>
    <col min="15109" max="15109" width="20.28515625" customWidth="1"/>
    <col min="15110" max="15110" width="49.140625" customWidth="1"/>
    <col min="15111" max="15111" width="26.5703125" customWidth="1"/>
    <col min="15112" max="15112" width="26" customWidth="1"/>
    <col min="15113" max="15113" width="24.85546875" customWidth="1"/>
    <col min="15114" max="15114" width="15.5703125" customWidth="1"/>
    <col min="15115" max="15115" width="18.42578125" customWidth="1"/>
    <col min="15116" max="15116" width="20.7109375" customWidth="1"/>
    <col min="15117" max="15117" width="0" hidden="1" customWidth="1"/>
    <col min="15118" max="15118" width="25.140625" customWidth="1"/>
    <col min="15119" max="15121" width="0" hidden="1" customWidth="1"/>
    <col min="15122" max="15122" width="22.140625" customWidth="1"/>
    <col min="15123" max="15123" width="0" hidden="1" customWidth="1"/>
    <col min="15124" max="15124" width="18.42578125" customWidth="1"/>
    <col min="15125" max="15125" width="0" hidden="1" customWidth="1"/>
    <col min="15126" max="15126" width="27.7109375" customWidth="1"/>
    <col min="15127" max="15128" width="0" hidden="1" customWidth="1"/>
    <col min="15129" max="15129" width="24.140625" customWidth="1"/>
    <col min="15130" max="15130" width="14" bestFit="1" customWidth="1"/>
    <col min="15364" max="15364" width="11.28515625" customWidth="1"/>
    <col min="15365" max="15365" width="20.28515625" customWidth="1"/>
    <col min="15366" max="15366" width="49.140625" customWidth="1"/>
    <col min="15367" max="15367" width="26.5703125" customWidth="1"/>
    <col min="15368" max="15368" width="26" customWidth="1"/>
    <col min="15369" max="15369" width="24.85546875" customWidth="1"/>
    <col min="15370" max="15370" width="15.5703125" customWidth="1"/>
    <col min="15371" max="15371" width="18.42578125" customWidth="1"/>
    <col min="15372" max="15372" width="20.7109375" customWidth="1"/>
    <col min="15373" max="15373" width="0" hidden="1" customWidth="1"/>
    <col min="15374" max="15374" width="25.140625" customWidth="1"/>
    <col min="15375" max="15377" width="0" hidden="1" customWidth="1"/>
    <col min="15378" max="15378" width="22.140625" customWidth="1"/>
    <col min="15379" max="15379" width="0" hidden="1" customWidth="1"/>
    <col min="15380" max="15380" width="18.42578125" customWidth="1"/>
    <col min="15381" max="15381" width="0" hidden="1" customWidth="1"/>
    <col min="15382" max="15382" width="27.7109375" customWidth="1"/>
    <col min="15383" max="15384" width="0" hidden="1" customWidth="1"/>
    <col min="15385" max="15385" width="24.140625" customWidth="1"/>
    <col min="15386" max="15386" width="14" bestFit="1" customWidth="1"/>
    <col min="15620" max="15620" width="11.28515625" customWidth="1"/>
    <col min="15621" max="15621" width="20.28515625" customWidth="1"/>
    <col min="15622" max="15622" width="49.140625" customWidth="1"/>
    <col min="15623" max="15623" width="26.5703125" customWidth="1"/>
    <col min="15624" max="15624" width="26" customWidth="1"/>
    <col min="15625" max="15625" width="24.85546875" customWidth="1"/>
    <col min="15626" max="15626" width="15.5703125" customWidth="1"/>
    <col min="15627" max="15627" width="18.42578125" customWidth="1"/>
    <col min="15628" max="15628" width="20.7109375" customWidth="1"/>
    <col min="15629" max="15629" width="0" hidden="1" customWidth="1"/>
    <col min="15630" max="15630" width="25.140625" customWidth="1"/>
    <col min="15631" max="15633" width="0" hidden="1" customWidth="1"/>
    <col min="15634" max="15634" width="22.140625" customWidth="1"/>
    <col min="15635" max="15635" width="0" hidden="1" customWidth="1"/>
    <col min="15636" max="15636" width="18.42578125" customWidth="1"/>
    <col min="15637" max="15637" width="0" hidden="1" customWidth="1"/>
    <col min="15638" max="15638" width="27.7109375" customWidth="1"/>
    <col min="15639" max="15640" width="0" hidden="1" customWidth="1"/>
    <col min="15641" max="15641" width="24.140625" customWidth="1"/>
    <col min="15642" max="15642" width="14" bestFit="1" customWidth="1"/>
    <col min="15876" max="15876" width="11.28515625" customWidth="1"/>
    <col min="15877" max="15877" width="20.28515625" customWidth="1"/>
    <col min="15878" max="15878" width="49.140625" customWidth="1"/>
    <col min="15879" max="15879" width="26.5703125" customWidth="1"/>
    <col min="15880" max="15880" width="26" customWidth="1"/>
    <col min="15881" max="15881" width="24.85546875" customWidth="1"/>
    <col min="15882" max="15882" width="15.5703125" customWidth="1"/>
    <col min="15883" max="15883" width="18.42578125" customWidth="1"/>
    <col min="15884" max="15884" width="20.7109375" customWidth="1"/>
    <col min="15885" max="15885" width="0" hidden="1" customWidth="1"/>
    <col min="15886" max="15886" width="25.140625" customWidth="1"/>
    <col min="15887" max="15889" width="0" hidden="1" customWidth="1"/>
    <col min="15890" max="15890" width="22.140625" customWidth="1"/>
    <col min="15891" max="15891" width="0" hidden="1" customWidth="1"/>
    <col min="15892" max="15892" width="18.42578125" customWidth="1"/>
    <col min="15893" max="15893" width="0" hidden="1" customWidth="1"/>
    <col min="15894" max="15894" width="27.7109375" customWidth="1"/>
    <col min="15895" max="15896" width="0" hidden="1" customWidth="1"/>
    <col min="15897" max="15897" width="24.140625" customWidth="1"/>
    <col min="15898" max="15898" width="14" bestFit="1" customWidth="1"/>
    <col min="16132" max="16132" width="11.28515625" customWidth="1"/>
    <col min="16133" max="16133" width="20.28515625" customWidth="1"/>
    <col min="16134" max="16134" width="49.140625" customWidth="1"/>
    <col min="16135" max="16135" width="26.5703125" customWidth="1"/>
    <col min="16136" max="16136" width="26" customWidth="1"/>
    <col min="16137" max="16137" width="24.85546875" customWidth="1"/>
    <col min="16138" max="16138" width="15.5703125" customWidth="1"/>
    <col min="16139" max="16139" width="18.42578125" customWidth="1"/>
    <col min="16140" max="16140" width="20.7109375" customWidth="1"/>
    <col min="16141" max="16141" width="0" hidden="1" customWidth="1"/>
    <col min="16142" max="16142" width="25.140625" customWidth="1"/>
    <col min="16143" max="16145" width="0" hidden="1" customWidth="1"/>
    <col min="16146" max="16146" width="22.140625" customWidth="1"/>
    <col min="16147" max="16147" width="0" hidden="1" customWidth="1"/>
    <col min="16148" max="16148" width="18.42578125" customWidth="1"/>
    <col min="16149" max="16149" width="0" hidden="1" customWidth="1"/>
    <col min="16150" max="16150" width="27.7109375" customWidth="1"/>
    <col min="16151" max="16152" width="0" hidden="1" customWidth="1"/>
    <col min="16153" max="16153" width="24.140625" customWidth="1"/>
    <col min="16154" max="16154" width="14" bestFit="1" customWidth="1"/>
  </cols>
  <sheetData>
    <row r="1" spans="1:24" ht="18.600000000000001" customHeight="1" x14ac:dyDescent="0.25">
      <c r="A1" s="155"/>
      <c r="B1" s="155"/>
      <c r="C1" s="155"/>
      <c r="D1" s="155"/>
      <c r="E1" s="155"/>
      <c r="F1" s="155"/>
      <c r="G1" s="155"/>
      <c r="H1" s="155"/>
      <c r="I1" s="155"/>
      <c r="J1" s="155"/>
      <c r="K1" s="155"/>
      <c r="L1" s="155"/>
      <c r="M1" s="155"/>
      <c r="N1" s="155"/>
      <c r="O1" s="155"/>
      <c r="P1" s="155"/>
      <c r="Q1" s="155"/>
      <c r="R1" s="155"/>
      <c r="S1" s="155"/>
      <c r="T1" s="155"/>
      <c r="U1" s="155"/>
      <c r="V1" s="155"/>
    </row>
    <row r="2" spans="1:24" x14ac:dyDescent="0.25">
      <c r="A2" s="155"/>
      <c r="B2" s="155"/>
      <c r="C2" s="155"/>
      <c r="D2" s="155"/>
      <c r="E2" s="155"/>
      <c r="F2" s="155"/>
      <c r="G2" s="155"/>
      <c r="H2" s="155"/>
      <c r="I2" s="155"/>
      <c r="J2" s="155"/>
      <c r="K2" s="155"/>
      <c r="L2" s="155"/>
      <c r="M2" s="155"/>
      <c r="N2" s="155"/>
      <c r="O2" s="155"/>
      <c r="P2" s="155"/>
      <c r="Q2" s="155"/>
      <c r="R2" s="155"/>
      <c r="S2" s="155"/>
      <c r="T2" s="155"/>
      <c r="U2" s="155"/>
      <c r="V2" s="155"/>
    </row>
    <row r="3" spans="1:24" x14ac:dyDescent="0.25">
      <c r="A3" s="155"/>
      <c r="B3" s="155"/>
      <c r="C3" s="155"/>
      <c r="D3" s="155"/>
      <c r="E3" s="155"/>
      <c r="F3" s="155"/>
      <c r="G3" s="155"/>
      <c r="H3" s="155"/>
      <c r="I3" s="155"/>
      <c r="J3" s="155"/>
      <c r="K3" s="155"/>
      <c r="L3" s="155"/>
      <c r="M3" s="155"/>
      <c r="N3" s="155"/>
      <c r="O3" s="155"/>
      <c r="P3" s="155"/>
      <c r="Q3" s="155"/>
      <c r="R3" s="155"/>
      <c r="S3" s="155"/>
      <c r="T3" s="155"/>
      <c r="U3" s="155"/>
      <c r="V3" s="155"/>
    </row>
    <row r="4" spans="1:24" ht="67.5" customHeight="1" thickBot="1" x14ac:dyDescent="0.3">
      <c r="A4" s="156"/>
      <c r="B4" s="156"/>
      <c r="C4" s="156"/>
      <c r="D4" s="156"/>
      <c r="E4" s="156"/>
      <c r="F4" s="156"/>
      <c r="G4" s="156"/>
      <c r="H4" s="156"/>
      <c r="I4" s="156"/>
      <c r="J4" s="156"/>
      <c r="K4" s="156"/>
      <c r="L4" s="156"/>
      <c r="M4" s="156"/>
      <c r="N4" s="156"/>
      <c r="O4" s="156"/>
      <c r="P4" s="156"/>
      <c r="Q4" s="156"/>
      <c r="R4" s="156"/>
      <c r="S4" s="156"/>
      <c r="T4" s="156"/>
      <c r="U4" s="156"/>
      <c r="V4" s="156"/>
    </row>
    <row r="5" spans="1:24" ht="36.75" customHeight="1" x14ac:dyDescent="0.25">
      <c r="A5" s="132" t="s">
        <v>0</v>
      </c>
      <c r="B5" s="134" t="s">
        <v>72</v>
      </c>
      <c r="C5" s="128" t="s">
        <v>27</v>
      </c>
      <c r="D5" s="128" t="s">
        <v>1</v>
      </c>
      <c r="E5" s="128" t="s">
        <v>29</v>
      </c>
      <c r="F5" s="128" t="s">
        <v>30</v>
      </c>
      <c r="G5" s="128" t="s">
        <v>34</v>
      </c>
      <c r="H5" s="135" t="s">
        <v>22</v>
      </c>
      <c r="I5" s="128" t="s">
        <v>2</v>
      </c>
      <c r="J5" s="128" t="s">
        <v>36</v>
      </c>
      <c r="K5" s="137" t="s">
        <v>3</v>
      </c>
      <c r="L5" s="137"/>
      <c r="M5" s="137"/>
      <c r="N5" s="137"/>
      <c r="O5" s="137"/>
      <c r="P5" s="137"/>
      <c r="Q5" s="137"/>
      <c r="R5" s="137"/>
      <c r="S5" s="137"/>
      <c r="T5" s="137"/>
      <c r="U5" s="163" t="s">
        <v>38</v>
      </c>
      <c r="V5" s="130" t="s">
        <v>4</v>
      </c>
      <c r="W5" s="31"/>
      <c r="X5" s="31"/>
    </row>
    <row r="6" spans="1:24" ht="147" customHeight="1" thickBot="1" x14ac:dyDescent="0.3">
      <c r="A6" s="133"/>
      <c r="B6" s="129"/>
      <c r="C6" s="129"/>
      <c r="D6" s="129"/>
      <c r="E6" s="129"/>
      <c r="F6" s="129"/>
      <c r="G6" s="129"/>
      <c r="H6" s="136"/>
      <c r="I6" s="129"/>
      <c r="J6" s="129"/>
      <c r="K6" s="38" t="s">
        <v>37</v>
      </c>
      <c r="L6" s="38" t="s">
        <v>5</v>
      </c>
      <c r="M6" s="38" t="s">
        <v>6</v>
      </c>
      <c r="N6" s="38" t="s">
        <v>7</v>
      </c>
      <c r="O6" s="38" t="s">
        <v>8</v>
      </c>
      <c r="P6" s="38" t="s">
        <v>9</v>
      </c>
      <c r="Q6" s="38" t="s">
        <v>10</v>
      </c>
      <c r="R6" s="38" t="s">
        <v>69</v>
      </c>
      <c r="S6" s="38" t="s">
        <v>12</v>
      </c>
      <c r="T6" s="38" t="s">
        <v>13</v>
      </c>
      <c r="U6" s="164"/>
      <c r="V6" s="131"/>
      <c r="W6" s="31"/>
      <c r="X6" s="31"/>
    </row>
    <row r="7" spans="1:24" ht="27" customHeight="1" thickBot="1" x14ac:dyDescent="0.3">
      <c r="A7" s="144" t="s">
        <v>32</v>
      </c>
      <c r="B7" s="145"/>
      <c r="C7" s="145"/>
      <c r="D7" s="145"/>
      <c r="E7" s="145"/>
      <c r="F7" s="145"/>
      <c r="G7" s="145"/>
      <c r="H7" s="145"/>
      <c r="I7" s="145"/>
      <c r="J7" s="145"/>
      <c r="K7" s="145"/>
      <c r="L7" s="145"/>
      <c r="M7" s="145"/>
      <c r="N7" s="145"/>
      <c r="O7" s="145"/>
      <c r="P7" s="145"/>
      <c r="Q7" s="145"/>
      <c r="R7" s="145"/>
      <c r="S7" s="145"/>
      <c r="T7" s="145"/>
      <c r="U7" s="145"/>
      <c r="V7" s="146"/>
      <c r="W7" s="31"/>
      <c r="X7" s="31"/>
    </row>
    <row r="8" spans="1:24" ht="113.25" customHeight="1" x14ac:dyDescent="0.25">
      <c r="A8" s="142">
        <v>1</v>
      </c>
      <c r="B8" s="138" t="s">
        <v>18</v>
      </c>
      <c r="C8" s="140" t="s">
        <v>20</v>
      </c>
      <c r="D8" s="159" t="s">
        <v>15</v>
      </c>
      <c r="E8" s="36" t="s">
        <v>16</v>
      </c>
      <c r="F8" s="32" t="s">
        <v>23</v>
      </c>
      <c r="G8" s="33" t="s">
        <v>24</v>
      </c>
      <c r="H8" s="151" t="s">
        <v>33</v>
      </c>
      <c r="I8" s="140">
        <v>81.88</v>
      </c>
      <c r="J8" s="161" t="s">
        <v>19</v>
      </c>
      <c r="K8" s="149">
        <v>9999999.1099999994</v>
      </c>
      <c r="L8" s="149">
        <f>M8+Q8</f>
        <v>9799999.120000001</v>
      </c>
      <c r="M8" s="149">
        <v>7999999.2800000003</v>
      </c>
      <c r="N8" s="147">
        <v>80</v>
      </c>
      <c r="O8" s="149">
        <v>874413.77</v>
      </c>
      <c r="P8" s="149">
        <v>925586.07</v>
      </c>
      <c r="Q8" s="149">
        <v>1799999.84</v>
      </c>
      <c r="R8" s="147">
        <v>18</v>
      </c>
      <c r="S8" s="151">
        <v>199999.99</v>
      </c>
      <c r="T8" s="147">
        <v>2</v>
      </c>
      <c r="U8" s="151">
        <v>9999999.1099999994</v>
      </c>
      <c r="V8" s="157" t="s">
        <v>14</v>
      </c>
      <c r="W8" s="34">
        <f t="shared" ref="W8" si="0">K8-M8-Q8-S8</f>
        <v>-9.3132257461547852E-10</v>
      </c>
      <c r="X8" s="34">
        <f t="shared" ref="X8" si="1">K8-M8-Q8-S8</f>
        <v>-9.3132257461547852E-10</v>
      </c>
    </row>
    <row r="9" spans="1:24" ht="83.25" customHeight="1" thickBot="1" x14ac:dyDescent="0.3">
      <c r="A9" s="143"/>
      <c r="B9" s="139"/>
      <c r="C9" s="141"/>
      <c r="D9" s="160"/>
      <c r="E9" s="37" t="s">
        <v>17</v>
      </c>
      <c r="F9" s="35" t="s">
        <v>26</v>
      </c>
      <c r="G9" s="35" t="s">
        <v>25</v>
      </c>
      <c r="H9" s="152"/>
      <c r="I9" s="141"/>
      <c r="J9" s="162"/>
      <c r="K9" s="150"/>
      <c r="L9" s="150"/>
      <c r="M9" s="150"/>
      <c r="N9" s="148"/>
      <c r="O9" s="150"/>
      <c r="P9" s="150"/>
      <c r="Q9" s="150"/>
      <c r="R9" s="148"/>
      <c r="S9" s="152"/>
      <c r="T9" s="148"/>
      <c r="U9" s="152"/>
      <c r="V9" s="158"/>
      <c r="W9" s="31"/>
      <c r="X9" s="31"/>
    </row>
    <row r="10" spans="1:24" ht="26.25" customHeight="1" x14ac:dyDescent="0.25">
      <c r="A10" s="153" t="s">
        <v>73</v>
      </c>
      <c r="B10" s="153"/>
      <c r="C10" s="153"/>
      <c r="D10" s="153"/>
      <c r="E10" s="153"/>
      <c r="F10" s="153"/>
      <c r="G10" s="153"/>
      <c r="H10" s="153"/>
      <c r="I10" s="153"/>
      <c r="J10" s="154"/>
      <c r="K10" s="29">
        <f>K8</f>
        <v>9999999.1099999994</v>
      </c>
      <c r="L10" s="29">
        <f t="shared" ref="L10:U10" si="2">L8</f>
        <v>9799999.120000001</v>
      </c>
      <c r="M10" s="29">
        <f t="shared" si="2"/>
        <v>7999999.2800000003</v>
      </c>
      <c r="N10" s="40">
        <f t="shared" si="2"/>
        <v>80</v>
      </c>
      <c r="O10" s="29">
        <f t="shared" si="2"/>
        <v>874413.77</v>
      </c>
      <c r="P10" s="29">
        <f t="shared" si="2"/>
        <v>925586.07</v>
      </c>
      <c r="Q10" s="29">
        <f t="shared" si="2"/>
        <v>1799999.84</v>
      </c>
      <c r="R10" s="30">
        <f>R8</f>
        <v>18</v>
      </c>
      <c r="S10" s="29">
        <f t="shared" si="2"/>
        <v>199999.99</v>
      </c>
      <c r="T10" s="40">
        <f>T8</f>
        <v>2</v>
      </c>
      <c r="U10" s="29">
        <f t="shared" si="2"/>
        <v>9999999.1099999994</v>
      </c>
      <c r="V10" s="39" t="s">
        <v>71</v>
      </c>
    </row>
    <row r="11" spans="1:24" ht="15.75" customHeight="1" x14ac:dyDescent="0.25">
      <c r="E11" s="11"/>
      <c r="O11" s="4"/>
      <c r="T11" s="4"/>
      <c r="U11" s="4"/>
      <c r="V11" s="6"/>
    </row>
    <row r="12" spans="1:24" x14ac:dyDescent="0.25">
      <c r="V12" s="5"/>
    </row>
    <row r="13" spans="1:24" x14ac:dyDescent="0.25">
      <c r="E13" s="11"/>
      <c r="O13" s="4"/>
      <c r="V13" s="5"/>
    </row>
    <row r="14" spans="1:24" x14ac:dyDescent="0.25">
      <c r="V14" s="5"/>
    </row>
    <row r="15" spans="1:24" x14ac:dyDescent="0.25">
      <c r="E15" s="11"/>
      <c r="V15" s="5"/>
    </row>
    <row r="16" spans="1:24" x14ac:dyDescent="0.25">
      <c r="E16" s="11"/>
      <c r="V16" s="5"/>
    </row>
    <row r="17" spans="5:22" x14ac:dyDescent="0.25">
      <c r="E17" s="11"/>
      <c r="Q17" s="4"/>
      <c r="V17" s="5"/>
    </row>
    <row r="18" spans="5:22" x14ac:dyDescent="0.25">
      <c r="E18" s="11"/>
      <c r="V18" s="5"/>
    </row>
    <row r="19" spans="5:22" x14ac:dyDescent="0.25">
      <c r="V19" s="5"/>
    </row>
    <row r="20" spans="5:22" x14ac:dyDescent="0.25">
      <c r="V20" s="5"/>
    </row>
    <row r="21" spans="5:22" x14ac:dyDescent="0.25">
      <c r="V21" s="5"/>
    </row>
    <row r="22" spans="5:22" x14ac:dyDescent="0.25">
      <c r="V22" s="5"/>
    </row>
    <row r="23" spans="5:22" x14ac:dyDescent="0.25">
      <c r="V23" s="5"/>
    </row>
    <row r="24" spans="5:22" x14ac:dyDescent="0.25">
      <c r="V24" s="5"/>
    </row>
    <row r="25" spans="5:22" x14ac:dyDescent="0.25">
      <c r="V25" s="5"/>
    </row>
    <row r="26" spans="5:22" x14ac:dyDescent="0.25">
      <c r="V26" s="5"/>
    </row>
    <row r="27" spans="5:22" x14ac:dyDescent="0.25">
      <c r="V27" s="5"/>
    </row>
    <row r="28" spans="5:22" x14ac:dyDescent="0.25">
      <c r="V28" s="5"/>
    </row>
    <row r="29" spans="5:22" x14ac:dyDescent="0.25">
      <c r="V29" s="5"/>
    </row>
    <row r="30" spans="5:22" x14ac:dyDescent="0.25">
      <c r="V30" s="5"/>
    </row>
    <row r="31" spans="5:22" x14ac:dyDescent="0.25">
      <c r="V31" s="5"/>
    </row>
    <row r="32" spans="5:22" x14ac:dyDescent="0.25">
      <c r="V32" s="5"/>
    </row>
    <row r="33" spans="22:22" x14ac:dyDescent="0.25">
      <c r="V33" s="5"/>
    </row>
    <row r="34" spans="22:22" x14ac:dyDescent="0.25">
      <c r="V34" s="5"/>
    </row>
    <row r="35" spans="22:22" x14ac:dyDescent="0.25">
      <c r="V35" s="5"/>
    </row>
    <row r="36" spans="22:22" x14ac:dyDescent="0.25">
      <c r="V36" s="5"/>
    </row>
    <row r="37" spans="22:22" x14ac:dyDescent="0.25">
      <c r="V37" s="5"/>
    </row>
    <row r="38" spans="22:22" x14ac:dyDescent="0.25">
      <c r="V38" s="5"/>
    </row>
    <row r="39" spans="22:22" x14ac:dyDescent="0.25">
      <c r="V39" s="5"/>
    </row>
    <row r="40" spans="22:22" x14ac:dyDescent="0.25">
      <c r="V40" s="5"/>
    </row>
    <row r="41" spans="22:22" x14ac:dyDescent="0.25">
      <c r="V41" s="5"/>
    </row>
    <row r="42" spans="22:22" x14ac:dyDescent="0.25">
      <c r="V42" s="5"/>
    </row>
    <row r="43" spans="22:22" x14ac:dyDescent="0.25">
      <c r="V43" s="5"/>
    </row>
    <row r="44" spans="22:22" x14ac:dyDescent="0.25">
      <c r="V44" s="5"/>
    </row>
    <row r="45" spans="22:22" x14ac:dyDescent="0.25">
      <c r="V45" s="5"/>
    </row>
    <row r="46" spans="22:22" x14ac:dyDescent="0.25">
      <c r="V46" s="5"/>
    </row>
    <row r="47" spans="22:22" x14ac:dyDescent="0.25">
      <c r="V47" s="5"/>
    </row>
    <row r="48" spans="22:22" x14ac:dyDescent="0.25">
      <c r="V48" s="5"/>
    </row>
    <row r="49" spans="22:22" x14ac:dyDescent="0.25">
      <c r="V49" s="5"/>
    </row>
    <row r="50" spans="22:22" x14ac:dyDescent="0.25">
      <c r="V50" s="5"/>
    </row>
    <row r="51" spans="22:22" x14ac:dyDescent="0.25">
      <c r="V51" s="5"/>
    </row>
    <row r="52" spans="22:22" x14ac:dyDescent="0.25">
      <c r="V52" s="5"/>
    </row>
    <row r="53" spans="22:22" x14ac:dyDescent="0.25">
      <c r="V53" s="5"/>
    </row>
    <row r="54" spans="22:22" x14ac:dyDescent="0.25">
      <c r="V54" s="5"/>
    </row>
    <row r="55" spans="22:22" x14ac:dyDescent="0.25">
      <c r="V55" s="5"/>
    </row>
    <row r="56" spans="22:22" x14ac:dyDescent="0.25">
      <c r="V56" s="5"/>
    </row>
    <row r="57" spans="22:22" x14ac:dyDescent="0.25">
      <c r="V57" s="5"/>
    </row>
    <row r="58" spans="22:22" x14ac:dyDescent="0.25">
      <c r="V58" s="5"/>
    </row>
    <row r="59" spans="22:22" x14ac:dyDescent="0.25">
      <c r="V59" s="5"/>
    </row>
    <row r="60" spans="22:22" x14ac:dyDescent="0.25">
      <c r="V60" s="5"/>
    </row>
    <row r="61" spans="22:22" x14ac:dyDescent="0.25">
      <c r="V61" s="5"/>
    </row>
    <row r="62" spans="22:22" x14ac:dyDescent="0.25">
      <c r="V62" s="5"/>
    </row>
    <row r="63" spans="22:22" x14ac:dyDescent="0.25">
      <c r="V63" s="5"/>
    </row>
    <row r="64" spans="22:22" x14ac:dyDescent="0.25">
      <c r="V64" s="5"/>
    </row>
    <row r="65" spans="22:22" x14ac:dyDescent="0.25">
      <c r="V65" s="5"/>
    </row>
    <row r="66" spans="22:22" x14ac:dyDescent="0.25">
      <c r="V66" s="5"/>
    </row>
    <row r="67" spans="22:22" x14ac:dyDescent="0.25">
      <c r="V67" s="5"/>
    </row>
    <row r="68" spans="22:22" x14ac:dyDescent="0.25">
      <c r="V68" s="5"/>
    </row>
    <row r="69" spans="22:22" x14ac:dyDescent="0.25">
      <c r="V69" s="5"/>
    </row>
    <row r="70" spans="22:22" x14ac:dyDescent="0.25">
      <c r="V70" s="5"/>
    </row>
    <row r="71" spans="22:22" x14ac:dyDescent="0.25">
      <c r="V71" s="5"/>
    </row>
    <row r="72" spans="22:22" x14ac:dyDescent="0.25">
      <c r="V72" s="5"/>
    </row>
    <row r="73" spans="22:22" x14ac:dyDescent="0.25">
      <c r="V73" s="5"/>
    </row>
    <row r="74" spans="22:22" x14ac:dyDescent="0.25">
      <c r="V74" s="5"/>
    </row>
    <row r="75" spans="22:22" x14ac:dyDescent="0.25">
      <c r="V75" s="5"/>
    </row>
    <row r="76" spans="22:22" x14ac:dyDescent="0.25">
      <c r="V76" s="5"/>
    </row>
    <row r="77" spans="22:22" x14ac:dyDescent="0.25">
      <c r="V77" s="5"/>
    </row>
    <row r="78" spans="22:22" x14ac:dyDescent="0.25">
      <c r="V78" s="5"/>
    </row>
    <row r="79" spans="22:22" x14ac:dyDescent="0.25">
      <c r="V79" s="5"/>
    </row>
    <row r="80" spans="22:22" x14ac:dyDescent="0.25">
      <c r="V80" s="5"/>
    </row>
    <row r="81" spans="22:22" x14ac:dyDescent="0.25">
      <c r="V81" s="5"/>
    </row>
    <row r="82" spans="22:22" x14ac:dyDescent="0.25">
      <c r="V82" s="5"/>
    </row>
    <row r="83" spans="22:22" x14ac:dyDescent="0.25">
      <c r="V83" s="5"/>
    </row>
    <row r="84" spans="22:22" x14ac:dyDescent="0.25">
      <c r="V84" s="5"/>
    </row>
  </sheetData>
  <mergeCells count="35">
    <mergeCell ref="A10:J10"/>
    <mergeCell ref="A1:V4"/>
    <mergeCell ref="P8:P9"/>
    <mergeCell ref="Q8:Q9"/>
    <mergeCell ref="S8:S9"/>
    <mergeCell ref="R8:R9"/>
    <mergeCell ref="T8:T9"/>
    <mergeCell ref="V8:V9"/>
    <mergeCell ref="D8:D9"/>
    <mergeCell ref="H8:H9"/>
    <mergeCell ref="I8:I9"/>
    <mergeCell ref="J8:J9"/>
    <mergeCell ref="K8:K9"/>
    <mergeCell ref="L8:L9"/>
    <mergeCell ref="U5:U6"/>
    <mergeCell ref="M8:M9"/>
    <mergeCell ref="B8:B9"/>
    <mergeCell ref="C8:C9"/>
    <mergeCell ref="A8:A9"/>
    <mergeCell ref="A7:V7"/>
    <mergeCell ref="N8:N9"/>
    <mergeCell ref="O8:O9"/>
    <mergeCell ref="U8:U9"/>
    <mergeCell ref="J5:J6"/>
    <mergeCell ref="V5:V6"/>
    <mergeCell ref="A5:A6"/>
    <mergeCell ref="B5:B6"/>
    <mergeCell ref="D5:D6"/>
    <mergeCell ref="E5:E6"/>
    <mergeCell ref="F5:F6"/>
    <mergeCell ref="G5:G6"/>
    <mergeCell ref="I5:I6"/>
    <mergeCell ref="C5:C6"/>
    <mergeCell ref="H5:H6"/>
    <mergeCell ref="K5:T5"/>
  </mergeCells>
  <pageMargins left="1" right="1" top="0.42708333333333331" bottom="1" header="0.5" footer="0.5"/>
  <pageSetup paperSize="8" scale="40" orientation="landscape" r:id="rId1"/>
  <headerFooter>
    <oddHeader xml:space="preserve">&amp;C&amp;"Trebuchet MS,Bold"&amp;12LIST OF THE SELECTED PROJECTS 
Priority 1
 A well connected region (PO 3)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8"/>
  <sheetViews>
    <sheetView tabSelected="1" topLeftCell="F15" zoomScale="60" zoomScaleNormal="60" zoomScaleSheetLayoutView="50" zoomScalePageLayoutView="80" workbookViewId="0">
      <selection activeCell="J20" sqref="J20:J21"/>
    </sheetView>
  </sheetViews>
  <sheetFormatPr defaultColWidth="9.140625" defaultRowHeight="18" x14ac:dyDescent="0.35"/>
  <cols>
    <col min="1" max="1" width="11.5703125" style="19" customWidth="1"/>
    <col min="2" max="2" width="16.28515625" style="19" customWidth="1"/>
    <col min="3" max="3" width="12.5703125" style="19" customWidth="1"/>
    <col min="4" max="4" width="34.140625" style="19" customWidth="1"/>
    <col min="5" max="5" width="28" style="19" customWidth="1"/>
    <col min="6" max="6" width="24.85546875" style="19" customWidth="1"/>
    <col min="7" max="7" width="24" style="19" customWidth="1"/>
    <col min="8" max="8" width="26.85546875" style="19" customWidth="1"/>
    <col min="9" max="9" width="13.7109375" style="19" customWidth="1"/>
    <col min="10" max="10" width="31" style="19" customWidth="1"/>
    <col min="11" max="11" width="25.85546875" style="19" customWidth="1"/>
    <col min="12" max="12" width="27.28515625" style="19" customWidth="1"/>
    <col min="13" max="13" width="23.7109375" style="19" customWidth="1"/>
    <col min="14" max="14" width="19.140625" style="26" customWidth="1"/>
    <col min="15" max="16" width="26.5703125" style="19" customWidth="1"/>
    <col min="17" max="17" width="21.85546875" style="19" customWidth="1"/>
    <col min="18" max="18" width="19.5703125" style="26" customWidth="1"/>
    <col min="19" max="19" width="27.42578125" style="19" customWidth="1"/>
    <col min="20" max="20" width="16.85546875" style="26" customWidth="1"/>
    <col min="21" max="21" width="27.28515625" style="19" customWidth="1"/>
    <col min="22" max="22" width="22.85546875" style="19" customWidth="1"/>
    <col min="23" max="23" width="22.7109375" style="19" bestFit="1" customWidth="1"/>
    <col min="24" max="24" width="5.5703125" style="19" customWidth="1"/>
    <col min="25" max="25" width="27.85546875" style="19" customWidth="1"/>
    <col min="26" max="26" width="21.85546875" style="19" bestFit="1" customWidth="1"/>
    <col min="27" max="27" width="29.140625" style="19" customWidth="1"/>
    <col min="28" max="16384" width="9.140625" style="19"/>
  </cols>
  <sheetData>
    <row r="1" spans="1:25" s="17" customFormat="1" x14ac:dyDescent="0.35">
      <c r="N1" s="18"/>
      <c r="R1" s="18"/>
      <c r="T1" s="18"/>
    </row>
    <row r="2" spans="1:25" ht="132" customHeight="1" thickBot="1" x14ac:dyDescent="0.4">
      <c r="A2" s="224"/>
      <c r="B2" s="224"/>
      <c r="C2" s="224"/>
      <c r="D2" s="224"/>
      <c r="E2" s="224"/>
      <c r="F2" s="224"/>
      <c r="G2" s="224"/>
      <c r="H2" s="224"/>
      <c r="I2" s="224"/>
      <c r="J2" s="224"/>
      <c r="K2" s="224"/>
      <c r="L2" s="224"/>
      <c r="M2" s="224"/>
      <c r="N2" s="224"/>
      <c r="O2" s="224"/>
      <c r="P2" s="224"/>
      <c r="Q2" s="224"/>
      <c r="R2" s="224"/>
      <c r="S2" s="224"/>
      <c r="T2" s="224"/>
      <c r="U2" s="224"/>
      <c r="V2" s="224"/>
    </row>
    <row r="3" spans="1:25" ht="40.5" customHeight="1" x14ac:dyDescent="0.35">
      <c r="A3" s="237" t="s">
        <v>0</v>
      </c>
      <c r="B3" s="235" t="s">
        <v>56</v>
      </c>
      <c r="C3" s="235" t="s">
        <v>27</v>
      </c>
      <c r="D3" s="235" t="s">
        <v>1</v>
      </c>
      <c r="E3" s="235" t="s">
        <v>29</v>
      </c>
      <c r="F3" s="235" t="s">
        <v>30</v>
      </c>
      <c r="G3" s="235" t="s">
        <v>34</v>
      </c>
      <c r="H3" s="235" t="s">
        <v>22</v>
      </c>
      <c r="I3" s="235" t="s">
        <v>2</v>
      </c>
      <c r="J3" s="235" t="s">
        <v>36</v>
      </c>
      <c r="K3" s="229" t="s">
        <v>3</v>
      </c>
      <c r="L3" s="230"/>
      <c r="M3" s="230"/>
      <c r="N3" s="230"/>
      <c r="O3" s="230"/>
      <c r="P3" s="230"/>
      <c r="Q3" s="230"/>
      <c r="R3" s="230"/>
      <c r="S3" s="230"/>
      <c r="T3" s="231"/>
      <c r="U3" s="225" t="s">
        <v>38</v>
      </c>
      <c r="V3" s="232" t="s">
        <v>4</v>
      </c>
    </row>
    <row r="4" spans="1:25" ht="129" customHeight="1" thickBot="1" x14ac:dyDescent="0.4">
      <c r="A4" s="238"/>
      <c r="B4" s="236"/>
      <c r="C4" s="236"/>
      <c r="D4" s="236"/>
      <c r="E4" s="236"/>
      <c r="F4" s="236"/>
      <c r="G4" s="236"/>
      <c r="H4" s="236"/>
      <c r="I4" s="236"/>
      <c r="J4" s="236"/>
      <c r="K4" s="27" t="s">
        <v>37</v>
      </c>
      <c r="L4" s="27" t="s">
        <v>5</v>
      </c>
      <c r="M4" s="27" t="s">
        <v>6</v>
      </c>
      <c r="N4" s="28" t="s">
        <v>7</v>
      </c>
      <c r="O4" s="27" t="s">
        <v>8</v>
      </c>
      <c r="P4" s="27" t="s">
        <v>9</v>
      </c>
      <c r="Q4" s="27" t="s">
        <v>10</v>
      </c>
      <c r="R4" s="28" t="s">
        <v>11</v>
      </c>
      <c r="S4" s="27" t="s">
        <v>12</v>
      </c>
      <c r="T4" s="28" t="s">
        <v>13</v>
      </c>
      <c r="U4" s="226"/>
      <c r="V4" s="233"/>
    </row>
    <row r="5" spans="1:25" ht="37.5" customHeight="1" thickBot="1" x14ac:dyDescent="0.4">
      <c r="A5" s="234" t="s">
        <v>20</v>
      </c>
      <c r="B5" s="227"/>
      <c r="C5" s="227"/>
      <c r="D5" s="227"/>
      <c r="E5" s="227"/>
      <c r="F5" s="227"/>
      <c r="G5" s="227"/>
      <c r="H5" s="227"/>
      <c r="I5" s="227"/>
      <c r="J5" s="227"/>
      <c r="K5" s="227"/>
      <c r="L5" s="227"/>
      <c r="M5" s="227"/>
      <c r="N5" s="227"/>
      <c r="O5" s="227"/>
      <c r="P5" s="227"/>
      <c r="Q5" s="227"/>
      <c r="R5" s="227"/>
      <c r="S5" s="227"/>
      <c r="T5" s="227"/>
      <c r="U5" s="227"/>
      <c r="V5" s="228"/>
    </row>
    <row r="6" spans="1:25" ht="92.25" customHeight="1" x14ac:dyDescent="0.35">
      <c r="A6" s="239">
        <v>1</v>
      </c>
      <c r="B6" s="242" t="s">
        <v>47</v>
      </c>
      <c r="C6" s="245" t="s">
        <v>55</v>
      </c>
      <c r="D6" s="212" t="s">
        <v>48</v>
      </c>
      <c r="E6" s="100" t="s">
        <v>49</v>
      </c>
      <c r="F6" s="21" t="s">
        <v>23</v>
      </c>
      <c r="G6" s="21" t="s">
        <v>63</v>
      </c>
      <c r="H6" s="215" t="s">
        <v>64</v>
      </c>
      <c r="I6" s="218">
        <v>86</v>
      </c>
      <c r="J6" s="221" t="s">
        <v>68</v>
      </c>
      <c r="K6" s="199">
        <v>24330679.260000002</v>
      </c>
      <c r="L6" s="199">
        <f>M6+Q6</f>
        <v>23844065.669999998</v>
      </c>
      <c r="M6" s="199">
        <v>19464543.399999999</v>
      </c>
      <c r="N6" s="201">
        <v>80</v>
      </c>
      <c r="O6" s="199">
        <v>1720000.575</v>
      </c>
      <c r="P6" s="199">
        <v>2659521.69</v>
      </c>
      <c r="Q6" s="199">
        <v>4379522.2699999996</v>
      </c>
      <c r="R6" s="201">
        <v>18</v>
      </c>
      <c r="S6" s="199">
        <v>486613.59</v>
      </c>
      <c r="T6" s="201">
        <v>2</v>
      </c>
      <c r="U6" s="199">
        <f>K6</f>
        <v>24330679.260000002</v>
      </c>
      <c r="V6" s="248" t="s">
        <v>14</v>
      </c>
    </row>
    <row r="7" spans="1:25" ht="92.25" customHeight="1" x14ac:dyDescent="0.35">
      <c r="A7" s="240"/>
      <c r="B7" s="243"/>
      <c r="C7" s="246"/>
      <c r="D7" s="213"/>
      <c r="E7" s="105" t="s">
        <v>50</v>
      </c>
      <c r="F7" s="106" t="s">
        <v>26</v>
      </c>
      <c r="G7" s="107" t="s">
        <v>57</v>
      </c>
      <c r="H7" s="216"/>
      <c r="I7" s="219"/>
      <c r="J7" s="222"/>
      <c r="K7" s="210"/>
      <c r="L7" s="210"/>
      <c r="M7" s="210"/>
      <c r="N7" s="211"/>
      <c r="O7" s="210"/>
      <c r="P7" s="210"/>
      <c r="Q7" s="210"/>
      <c r="R7" s="211"/>
      <c r="S7" s="210"/>
      <c r="T7" s="211"/>
      <c r="U7" s="210"/>
      <c r="V7" s="255"/>
    </row>
    <row r="8" spans="1:25" ht="92.25" customHeight="1" x14ac:dyDescent="0.35">
      <c r="A8" s="240"/>
      <c r="B8" s="243"/>
      <c r="C8" s="246"/>
      <c r="D8" s="213"/>
      <c r="E8" s="105" t="s">
        <v>51</v>
      </c>
      <c r="F8" s="106" t="s">
        <v>58</v>
      </c>
      <c r="G8" s="106" t="s">
        <v>62</v>
      </c>
      <c r="H8" s="216"/>
      <c r="I8" s="219"/>
      <c r="J8" s="222"/>
      <c r="K8" s="210"/>
      <c r="L8" s="210"/>
      <c r="M8" s="210"/>
      <c r="N8" s="211"/>
      <c r="O8" s="210"/>
      <c r="P8" s="210"/>
      <c r="Q8" s="210"/>
      <c r="R8" s="211"/>
      <c r="S8" s="210"/>
      <c r="T8" s="211"/>
      <c r="U8" s="210"/>
      <c r="V8" s="255"/>
      <c r="Y8" s="61"/>
    </row>
    <row r="9" spans="1:25" ht="92.25" customHeight="1" x14ac:dyDescent="0.35">
      <c r="A9" s="240"/>
      <c r="B9" s="243"/>
      <c r="C9" s="246"/>
      <c r="D9" s="213"/>
      <c r="E9" s="105" t="s">
        <v>52</v>
      </c>
      <c r="F9" s="106" t="s">
        <v>59</v>
      </c>
      <c r="G9" s="106" t="s">
        <v>24</v>
      </c>
      <c r="H9" s="216"/>
      <c r="I9" s="219"/>
      <c r="J9" s="222"/>
      <c r="K9" s="210"/>
      <c r="L9" s="210"/>
      <c r="M9" s="210"/>
      <c r="N9" s="211"/>
      <c r="O9" s="210"/>
      <c r="P9" s="210"/>
      <c r="Q9" s="210"/>
      <c r="R9" s="211"/>
      <c r="S9" s="210"/>
      <c r="T9" s="211"/>
      <c r="U9" s="210"/>
      <c r="V9" s="255"/>
    </row>
    <row r="10" spans="1:25" ht="92.25" customHeight="1" x14ac:dyDescent="0.35">
      <c r="A10" s="240"/>
      <c r="B10" s="243"/>
      <c r="C10" s="246"/>
      <c r="D10" s="213"/>
      <c r="E10" s="105" t="s">
        <v>53</v>
      </c>
      <c r="F10" s="106" t="s">
        <v>60</v>
      </c>
      <c r="G10" s="107" t="s">
        <v>57</v>
      </c>
      <c r="H10" s="216"/>
      <c r="I10" s="219"/>
      <c r="J10" s="222"/>
      <c r="K10" s="210"/>
      <c r="L10" s="210"/>
      <c r="M10" s="210"/>
      <c r="N10" s="211"/>
      <c r="O10" s="210"/>
      <c r="P10" s="210"/>
      <c r="Q10" s="210"/>
      <c r="R10" s="211"/>
      <c r="S10" s="210"/>
      <c r="T10" s="211"/>
      <c r="U10" s="210"/>
      <c r="V10" s="255"/>
    </row>
    <row r="11" spans="1:25" ht="92.25" customHeight="1" thickBot="1" x14ac:dyDescent="0.4">
      <c r="A11" s="241"/>
      <c r="B11" s="244"/>
      <c r="C11" s="247"/>
      <c r="D11" s="214"/>
      <c r="E11" s="109" t="s">
        <v>54</v>
      </c>
      <c r="F11" s="25" t="s">
        <v>61</v>
      </c>
      <c r="G11" s="126" t="s">
        <v>57</v>
      </c>
      <c r="H11" s="217"/>
      <c r="I11" s="220"/>
      <c r="J11" s="223"/>
      <c r="K11" s="200"/>
      <c r="L11" s="200"/>
      <c r="M11" s="200"/>
      <c r="N11" s="202"/>
      <c r="O11" s="200"/>
      <c r="P11" s="200"/>
      <c r="Q11" s="200"/>
      <c r="R11" s="202"/>
      <c r="S11" s="200"/>
      <c r="T11" s="202"/>
      <c r="U11" s="200"/>
      <c r="V11" s="249"/>
    </row>
    <row r="12" spans="1:25" ht="36" customHeight="1" thickBot="1" x14ac:dyDescent="0.4">
      <c r="A12" s="165" t="s">
        <v>316</v>
      </c>
      <c r="B12" s="166"/>
      <c r="C12" s="166"/>
      <c r="D12" s="166"/>
      <c r="E12" s="166"/>
      <c r="F12" s="166"/>
      <c r="G12" s="166"/>
      <c r="H12" s="166"/>
      <c r="I12" s="166"/>
      <c r="J12" s="166"/>
      <c r="K12" s="166"/>
      <c r="L12" s="166"/>
      <c r="M12" s="166"/>
      <c r="N12" s="166"/>
      <c r="O12" s="166"/>
      <c r="P12" s="166"/>
      <c r="Q12" s="166"/>
      <c r="R12" s="166"/>
      <c r="S12" s="166"/>
      <c r="T12" s="166"/>
      <c r="U12" s="166"/>
      <c r="V12" s="167"/>
    </row>
    <row r="13" spans="1:25" ht="45" customHeight="1" thickBot="1" x14ac:dyDescent="0.4">
      <c r="A13" s="168" t="s">
        <v>317</v>
      </c>
      <c r="B13" s="169"/>
      <c r="C13" s="169"/>
      <c r="D13" s="169"/>
      <c r="E13" s="169"/>
      <c r="F13" s="169"/>
      <c r="G13" s="169"/>
      <c r="H13" s="169"/>
      <c r="I13" s="169"/>
      <c r="J13" s="169"/>
      <c r="K13" s="169"/>
      <c r="L13" s="169"/>
      <c r="M13" s="169"/>
      <c r="N13" s="169"/>
      <c r="O13" s="169"/>
      <c r="P13" s="169"/>
      <c r="Q13" s="169"/>
      <c r="R13" s="169"/>
      <c r="S13" s="169"/>
      <c r="T13" s="169"/>
      <c r="U13" s="169"/>
      <c r="V13" s="170"/>
    </row>
    <row r="14" spans="1:25" ht="92.25" customHeight="1" x14ac:dyDescent="0.35">
      <c r="A14" s="182">
        <v>2</v>
      </c>
      <c r="B14" s="183" t="s">
        <v>280</v>
      </c>
      <c r="C14" s="184" t="s">
        <v>281</v>
      </c>
      <c r="D14" s="184" t="s">
        <v>282</v>
      </c>
      <c r="E14" s="120" t="s">
        <v>283</v>
      </c>
      <c r="F14" s="127" t="s">
        <v>23</v>
      </c>
      <c r="G14" s="122" t="s">
        <v>287</v>
      </c>
      <c r="H14" s="180" t="s">
        <v>64</v>
      </c>
      <c r="I14" s="185">
        <v>76.5</v>
      </c>
      <c r="J14" s="186" t="s">
        <v>320</v>
      </c>
      <c r="K14" s="180">
        <v>1610750.22</v>
      </c>
      <c r="L14" s="180">
        <f>M14+Q14</f>
        <v>1586670.5499999998</v>
      </c>
      <c r="M14" s="180">
        <v>1288600.1599999999</v>
      </c>
      <c r="N14" s="181">
        <v>80</v>
      </c>
      <c r="O14" s="180">
        <v>135275.31</v>
      </c>
      <c r="P14" s="180">
        <v>162795.07999999999</v>
      </c>
      <c r="Q14" s="180">
        <v>298070.39</v>
      </c>
      <c r="R14" s="181">
        <v>18</v>
      </c>
      <c r="S14" s="180">
        <v>24079.67</v>
      </c>
      <c r="T14" s="181">
        <v>2</v>
      </c>
      <c r="U14" s="180">
        <v>1610750.22</v>
      </c>
      <c r="V14" s="171" t="s">
        <v>14</v>
      </c>
    </row>
    <row r="15" spans="1:25" ht="92.25" customHeight="1" x14ac:dyDescent="0.35">
      <c r="A15" s="182"/>
      <c r="B15" s="183"/>
      <c r="C15" s="184"/>
      <c r="D15" s="184"/>
      <c r="E15" s="117" t="s">
        <v>284</v>
      </c>
      <c r="F15" s="118" t="s">
        <v>26</v>
      </c>
      <c r="G15" s="119" t="s">
        <v>128</v>
      </c>
      <c r="H15" s="180"/>
      <c r="I15" s="185"/>
      <c r="J15" s="186"/>
      <c r="K15" s="180"/>
      <c r="L15" s="180"/>
      <c r="M15" s="180"/>
      <c r="N15" s="181"/>
      <c r="O15" s="180"/>
      <c r="P15" s="180"/>
      <c r="Q15" s="180"/>
      <c r="R15" s="181"/>
      <c r="S15" s="180"/>
      <c r="T15" s="181"/>
      <c r="U15" s="180"/>
      <c r="V15" s="171"/>
    </row>
    <row r="16" spans="1:25" ht="92.25" customHeight="1" x14ac:dyDescent="0.35">
      <c r="A16" s="182"/>
      <c r="B16" s="183"/>
      <c r="C16" s="184"/>
      <c r="D16" s="184"/>
      <c r="E16" s="117" t="s">
        <v>285</v>
      </c>
      <c r="F16" s="118" t="s">
        <v>58</v>
      </c>
      <c r="G16" s="119" t="s">
        <v>158</v>
      </c>
      <c r="H16" s="180"/>
      <c r="I16" s="185"/>
      <c r="J16" s="186"/>
      <c r="K16" s="180"/>
      <c r="L16" s="180"/>
      <c r="M16" s="180"/>
      <c r="N16" s="181"/>
      <c r="O16" s="180"/>
      <c r="P16" s="180"/>
      <c r="Q16" s="180"/>
      <c r="R16" s="181"/>
      <c r="S16" s="180"/>
      <c r="T16" s="181"/>
      <c r="U16" s="180"/>
      <c r="V16" s="171"/>
    </row>
    <row r="17" spans="1:22" ht="92.25" customHeight="1" x14ac:dyDescent="0.35">
      <c r="A17" s="182"/>
      <c r="B17" s="183"/>
      <c r="C17" s="184"/>
      <c r="D17" s="184"/>
      <c r="E17" s="117" t="s">
        <v>286</v>
      </c>
      <c r="F17" s="118" t="s">
        <v>59</v>
      </c>
      <c r="G17" s="119" t="s">
        <v>287</v>
      </c>
      <c r="H17" s="180"/>
      <c r="I17" s="185"/>
      <c r="J17" s="186"/>
      <c r="K17" s="180"/>
      <c r="L17" s="180"/>
      <c r="M17" s="180"/>
      <c r="N17" s="181"/>
      <c r="O17" s="180"/>
      <c r="P17" s="180"/>
      <c r="Q17" s="180"/>
      <c r="R17" s="181"/>
      <c r="S17" s="180"/>
      <c r="T17" s="181"/>
      <c r="U17" s="180"/>
      <c r="V17" s="171"/>
    </row>
    <row r="18" spans="1:22" ht="92.25" customHeight="1" x14ac:dyDescent="0.35">
      <c r="A18" s="182"/>
      <c r="B18" s="183"/>
      <c r="C18" s="184"/>
      <c r="D18" s="184"/>
      <c r="E18" s="120" t="s">
        <v>311</v>
      </c>
      <c r="F18" s="121" t="s">
        <v>240</v>
      </c>
      <c r="G18" s="122" t="s">
        <v>313</v>
      </c>
      <c r="H18" s="180"/>
      <c r="I18" s="185"/>
      <c r="J18" s="186"/>
      <c r="K18" s="180"/>
      <c r="L18" s="180"/>
      <c r="M18" s="180"/>
      <c r="N18" s="181"/>
      <c r="O18" s="180"/>
      <c r="P18" s="180"/>
      <c r="Q18" s="180"/>
      <c r="R18" s="181"/>
      <c r="S18" s="180"/>
      <c r="T18" s="181"/>
      <c r="U18" s="180"/>
      <c r="V18" s="171"/>
    </row>
    <row r="19" spans="1:22" ht="92.25" customHeight="1" thickBot="1" x14ac:dyDescent="0.4">
      <c r="A19" s="173"/>
      <c r="B19" s="174"/>
      <c r="C19" s="175"/>
      <c r="D19" s="175"/>
      <c r="E19" s="123" t="s">
        <v>312</v>
      </c>
      <c r="F19" s="124" t="s">
        <v>241</v>
      </c>
      <c r="G19" s="125" t="s">
        <v>287</v>
      </c>
      <c r="H19" s="176"/>
      <c r="I19" s="177"/>
      <c r="J19" s="178"/>
      <c r="K19" s="176"/>
      <c r="L19" s="176"/>
      <c r="M19" s="176"/>
      <c r="N19" s="179"/>
      <c r="O19" s="176"/>
      <c r="P19" s="176"/>
      <c r="Q19" s="176"/>
      <c r="R19" s="179"/>
      <c r="S19" s="176"/>
      <c r="T19" s="179"/>
      <c r="U19" s="176"/>
      <c r="V19" s="172"/>
    </row>
    <row r="20" spans="1:22" ht="92.25" customHeight="1" x14ac:dyDescent="0.35">
      <c r="A20" s="257">
        <v>3</v>
      </c>
      <c r="B20" s="261" t="s">
        <v>288</v>
      </c>
      <c r="C20" s="259" t="s">
        <v>281</v>
      </c>
      <c r="D20" s="259" t="s">
        <v>289</v>
      </c>
      <c r="E20" s="113" t="s">
        <v>290</v>
      </c>
      <c r="F20" s="112" t="s">
        <v>23</v>
      </c>
      <c r="G20" s="110" t="s">
        <v>292</v>
      </c>
      <c r="H20" s="187" t="s">
        <v>64</v>
      </c>
      <c r="I20" s="263">
        <v>76</v>
      </c>
      <c r="J20" s="191" t="s">
        <v>319</v>
      </c>
      <c r="K20" s="187">
        <v>1230620.3500000001</v>
      </c>
      <c r="L20" s="187">
        <f>M20+Q20</f>
        <v>1206007.94</v>
      </c>
      <c r="M20" s="187">
        <v>984496.28</v>
      </c>
      <c r="N20" s="193">
        <v>80</v>
      </c>
      <c r="O20" s="187">
        <v>126826.18</v>
      </c>
      <c r="P20" s="187">
        <v>94685.48</v>
      </c>
      <c r="Q20" s="187">
        <f>P20+O20</f>
        <v>221511.65999999997</v>
      </c>
      <c r="R20" s="193">
        <v>18</v>
      </c>
      <c r="S20" s="187">
        <v>24612.41</v>
      </c>
      <c r="T20" s="193">
        <v>2</v>
      </c>
      <c r="U20" s="187">
        <v>1230620.3500000001</v>
      </c>
      <c r="V20" s="205" t="s">
        <v>14</v>
      </c>
    </row>
    <row r="21" spans="1:22" ht="92.25" customHeight="1" thickBot="1" x14ac:dyDescent="0.4">
      <c r="A21" s="269"/>
      <c r="B21" s="270"/>
      <c r="C21" s="271"/>
      <c r="D21" s="271"/>
      <c r="E21" s="48" t="s">
        <v>291</v>
      </c>
      <c r="F21" s="49" t="s">
        <v>26</v>
      </c>
      <c r="G21" s="111" t="s">
        <v>293</v>
      </c>
      <c r="H21" s="208"/>
      <c r="I21" s="344"/>
      <c r="J21" s="272"/>
      <c r="K21" s="208"/>
      <c r="L21" s="208"/>
      <c r="M21" s="208"/>
      <c r="N21" s="209"/>
      <c r="O21" s="208"/>
      <c r="P21" s="208"/>
      <c r="Q21" s="208"/>
      <c r="R21" s="209"/>
      <c r="S21" s="208"/>
      <c r="T21" s="209"/>
      <c r="U21" s="208"/>
      <c r="V21" s="207"/>
    </row>
    <row r="22" spans="1:22" ht="92.25" customHeight="1" x14ac:dyDescent="0.35">
      <c r="A22" s="257">
        <v>4</v>
      </c>
      <c r="B22" s="261" t="s">
        <v>294</v>
      </c>
      <c r="C22" s="259" t="s">
        <v>281</v>
      </c>
      <c r="D22" s="259" t="s">
        <v>299</v>
      </c>
      <c r="E22" s="113" t="s">
        <v>295</v>
      </c>
      <c r="F22" s="112" t="s">
        <v>23</v>
      </c>
      <c r="G22" s="110" t="s">
        <v>287</v>
      </c>
      <c r="H22" s="187" t="s">
        <v>64</v>
      </c>
      <c r="I22" s="263">
        <v>71.63</v>
      </c>
      <c r="J22" s="191" t="s">
        <v>318</v>
      </c>
      <c r="K22" s="187">
        <v>622705.68999999994</v>
      </c>
      <c r="L22" s="187">
        <f>M22+Q22</f>
        <v>610251.55000000005</v>
      </c>
      <c r="M22" s="187">
        <v>498164.54</v>
      </c>
      <c r="N22" s="193">
        <v>80</v>
      </c>
      <c r="O22" s="187">
        <v>65906.100000000006</v>
      </c>
      <c r="P22" s="187">
        <v>46180.91</v>
      </c>
      <c r="Q22" s="187">
        <f>O22+P22</f>
        <v>112087.01000000001</v>
      </c>
      <c r="R22" s="193">
        <v>18</v>
      </c>
      <c r="S22" s="187">
        <v>12454.14</v>
      </c>
      <c r="T22" s="193">
        <v>2</v>
      </c>
      <c r="U22" s="187">
        <v>622705.68999999994</v>
      </c>
      <c r="V22" s="205" t="s">
        <v>14</v>
      </c>
    </row>
    <row r="23" spans="1:22" ht="92.25" customHeight="1" x14ac:dyDescent="0.35">
      <c r="A23" s="258"/>
      <c r="B23" s="262"/>
      <c r="C23" s="260"/>
      <c r="D23" s="260"/>
      <c r="E23" s="116" t="s">
        <v>296</v>
      </c>
      <c r="F23" s="114" t="s">
        <v>26</v>
      </c>
      <c r="G23" s="115" t="s">
        <v>142</v>
      </c>
      <c r="H23" s="188"/>
      <c r="I23" s="264"/>
      <c r="J23" s="192"/>
      <c r="K23" s="188"/>
      <c r="L23" s="188"/>
      <c r="M23" s="188"/>
      <c r="N23" s="194"/>
      <c r="O23" s="188"/>
      <c r="P23" s="188"/>
      <c r="Q23" s="188"/>
      <c r="R23" s="194"/>
      <c r="S23" s="188"/>
      <c r="T23" s="194"/>
      <c r="U23" s="188"/>
      <c r="V23" s="206"/>
    </row>
    <row r="24" spans="1:22" ht="92.25" customHeight="1" x14ac:dyDescent="0.35">
      <c r="A24" s="258"/>
      <c r="B24" s="262"/>
      <c r="C24" s="260"/>
      <c r="D24" s="260"/>
      <c r="E24" s="116" t="s">
        <v>297</v>
      </c>
      <c r="F24" s="114" t="s">
        <v>58</v>
      </c>
      <c r="G24" s="115" t="s">
        <v>287</v>
      </c>
      <c r="H24" s="188"/>
      <c r="I24" s="264"/>
      <c r="J24" s="192"/>
      <c r="K24" s="188"/>
      <c r="L24" s="188"/>
      <c r="M24" s="188"/>
      <c r="N24" s="194"/>
      <c r="O24" s="188"/>
      <c r="P24" s="188"/>
      <c r="Q24" s="188"/>
      <c r="R24" s="194"/>
      <c r="S24" s="188"/>
      <c r="T24" s="194"/>
      <c r="U24" s="188"/>
      <c r="V24" s="206"/>
    </row>
    <row r="25" spans="1:22" ht="92.25" customHeight="1" thickBot="1" x14ac:dyDescent="0.4">
      <c r="A25" s="269"/>
      <c r="B25" s="270"/>
      <c r="C25" s="271"/>
      <c r="D25" s="271"/>
      <c r="E25" s="48" t="s">
        <v>298</v>
      </c>
      <c r="F25" s="49" t="s">
        <v>59</v>
      </c>
      <c r="G25" s="111" t="s">
        <v>287</v>
      </c>
      <c r="H25" s="208"/>
      <c r="I25" s="344"/>
      <c r="J25" s="272"/>
      <c r="K25" s="208"/>
      <c r="L25" s="208"/>
      <c r="M25" s="208"/>
      <c r="N25" s="209"/>
      <c r="O25" s="208"/>
      <c r="P25" s="208"/>
      <c r="Q25" s="208"/>
      <c r="R25" s="209"/>
      <c r="S25" s="208"/>
      <c r="T25" s="209"/>
      <c r="U25" s="208"/>
      <c r="V25" s="207"/>
    </row>
    <row r="26" spans="1:22" ht="92.25" customHeight="1" x14ac:dyDescent="0.35">
      <c r="A26" s="257">
        <v>5</v>
      </c>
      <c r="B26" s="261" t="s">
        <v>300</v>
      </c>
      <c r="C26" s="259" t="s">
        <v>281</v>
      </c>
      <c r="D26" s="259" t="s">
        <v>306</v>
      </c>
      <c r="E26" s="113" t="s">
        <v>176</v>
      </c>
      <c r="F26" s="112" t="s">
        <v>23</v>
      </c>
      <c r="G26" s="110" t="s">
        <v>287</v>
      </c>
      <c r="H26" s="187" t="s">
        <v>64</v>
      </c>
      <c r="I26" s="263">
        <v>70.5</v>
      </c>
      <c r="J26" s="191" t="s">
        <v>320</v>
      </c>
      <c r="K26" s="187">
        <v>1603905.7</v>
      </c>
      <c r="L26" s="187">
        <f>M26+Q26</f>
        <v>1571827.57</v>
      </c>
      <c r="M26" s="187">
        <v>1283124.54</v>
      </c>
      <c r="N26" s="193">
        <v>80</v>
      </c>
      <c r="O26" s="187">
        <v>137333.92000000001</v>
      </c>
      <c r="P26" s="187">
        <v>151369.10999999999</v>
      </c>
      <c r="Q26" s="187">
        <f>O26+P26</f>
        <v>288703.03000000003</v>
      </c>
      <c r="R26" s="193">
        <v>18</v>
      </c>
      <c r="S26" s="187">
        <v>32078.13</v>
      </c>
      <c r="T26" s="193">
        <v>2</v>
      </c>
      <c r="U26" s="187">
        <v>1603905.7</v>
      </c>
      <c r="V26" s="205" t="s">
        <v>14</v>
      </c>
    </row>
    <row r="27" spans="1:22" ht="92.25" customHeight="1" x14ac:dyDescent="0.35">
      <c r="A27" s="258"/>
      <c r="B27" s="262"/>
      <c r="C27" s="260"/>
      <c r="D27" s="260"/>
      <c r="E27" s="116" t="s">
        <v>301</v>
      </c>
      <c r="F27" s="114" t="s">
        <v>26</v>
      </c>
      <c r="G27" s="115" t="s">
        <v>287</v>
      </c>
      <c r="H27" s="188"/>
      <c r="I27" s="264"/>
      <c r="J27" s="192"/>
      <c r="K27" s="188"/>
      <c r="L27" s="188"/>
      <c r="M27" s="188"/>
      <c r="N27" s="194"/>
      <c r="O27" s="188"/>
      <c r="P27" s="188"/>
      <c r="Q27" s="188"/>
      <c r="R27" s="194"/>
      <c r="S27" s="188"/>
      <c r="T27" s="194"/>
      <c r="U27" s="188"/>
      <c r="V27" s="206"/>
    </row>
    <row r="28" spans="1:22" ht="92.25" customHeight="1" x14ac:dyDescent="0.35">
      <c r="A28" s="258"/>
      <c r="B28" s="262"/>
      <c r="C28" s="260"/>
      <c r="D28" s="260"/>
      <c r="E28" s="116" t="s">
        <v>302</v>
      </c>
      <c r="F28" s="114" t="s">
        <v>58</v>
      </c>
      <c r="G28" s="115" t="s">
        <v>220</v>
      </c>
      <c r="H28" s="188"/>
      <c r="I28" s="264"/>
      <c r="J28" s="192"/>
      <c r="K28" s="188"/>
      <c r="L28" s="188"/>
      <c r="M28" s="188"/>
      <c r="N28" s="194"/>
      <c r="O28" s="188"/>
      <c r="P28" s="188"/>
      <c r="Q28" s="188"/>
      <c r="R28" s="194"/>
      <c r="S28" s="188"/>
      <c r="T28" s="194"/>
      <c r="U28" s="188"/>
      <c r="V28" s="206"/>
    </row>
    <row r="29" spans="1:22" ht="92.25" customHeight="1" x14ac:dyDescent="0.35">
      <c r="A29" s="258"/>
      <c r="B29" s="262"/>
      <c r="C29" s="260"/>
      <c r="D29" s="260"/>
      <c r="E29" s="116" t="s">
        <v>303</v>
      </c>
      <c r="F29" s="114" t="s">
        <v>59</v>
      </c>
      <c r="G29" s="115" t="s">
        <v>305</v>
      </c>
      <c r="H29" s="188"/>
      <c r="I29" s="264"/>
      <c r="J29" s="192"/>
      <c r="K29" s="188"/>
      <c r="L29" s="188"/>
      <c r="M29" s="188"/>
      <c r="N29" s="194"/>
      <c r="O29" s="188"/>
      <c r="P29" s="188"/>
      <c r="Q29" s="188"/>
      <c r="R29" s="194"/>
      <c r="S29" s="188"/>
      <c r="T29" s="194"/>
      <c r="U29" s="188"/>
      <c r="V29" s="206"/>
    </row>
    <row r="30" spans="1:22" ht="92.25" customHeight="1" x14ac:dyDescent="0.35">
      <c r="A30" s="258"/>
      <c r="B30" s="262"/>
      <c r="C30" s="260"/>
      <c r="D30" s="260"/>
      <c r="E30" s="116" t="s">
        <v>304</v>
      </c>
      <c r="F30" s="114" t="s">
        <v>60</v>
      </c>
      <c r="G30" s="115" t="s">
        <v>25</v>
      </c>
      <c r="H30" s="188"/>
      <c r="I30" s="264"/>
      <c r="J30" s="192"/>
      <c r="K30" s="188"/>
      <c r="L30" s="188"/>
      <c r="M30" s="188"/>
      <c r="N30" s="194"/>
      <c r="O30" s="188"/>
      <c r="P30" s="188"/>
      <c r="Q30" s="188"/>
      <c r="R30" s="194"/>
      <c r="S30" s="188"/>
      <c r="T30" s="194"/>
      <c r="U30" s="188"/>
      <c r="V30" s="206"/>
    </row>
    <row r="31" spans="1:22" ht="92.25" customHeight="1" thickBot="1" x14ac:dyDescent="0.4">
      <c r="A31" s="269"/>
      <c r="B31" s="270"/>
      <c r="C31" s="271"/>
      <c r="D31" s="271"/>
      <c r="E31" s="111" t="s">
        <v>315</v>
      </c>
      <c r="F31" s="345" t="s">
        <v>240</v>
      </c>
      <c r="G31" s="346" t="s">
        <v>314</v>
      </c>
      <c r="H31" s="208"/>
      <c r="I31" s="344"/>
      <c r="J31" s="272"/>
      <c r="K31" s="208"/>
      <c r="L31" s="208"/>
      <c r="M31" s="208"/>
      <c r="N31" s="209"/>
      <c r="O31" s="208"/>
      <c r="P31" s="208"/>
      <c r="Q31" s="208"/>
      <c r="R31" s="209"/>
      <c r="S31" s="208"/>
      <c r="T31" s="209"/>
      <c r="U31" s="208"/>
      <c r="V31" s="207"/>
    </row>
    <row r="32" spans="1:22" ht="92.25" customHeight="1" x14ac:dyDescent="0.35">
      <c r="A32" s="257">
        <v>6</v>
      </c>
      <c r="B32" s="261" t="s">
        <v>307</v>
      </c>
      <c r="C32" s="259" t="s">
        <v>281</v>
      </c>
      <c r="D32" s="259" t="s">
        <v>308</v>
      </c>
      <c r="E32" s="113" t="s">
        <v>309</v>
      </c>
      <c r="F32" s="112" t="s">
        <v>23</v>
      </c>
      <c r="G32" s="110" t="s">
        <v>25</v>
      </c>
      <c r="H32" s="187" t="s">
        <v>64</v>
      </c>
      <c r="I32" s="263">
        <v>66.25</v>
      </c>
      <c r="J32" s="191" t="s">
        <v>320</v>
      </c>
      <c r="K32" s="187">
        <v>644437.94999999995</v>
      </c>
      <c r="L32" s="187">
        <f>M32+Q32</f>
        <v>631549.17999999993</v>
      </c>
      <c r="M32" s="187">
        <v>515550.35</v>
      </c>
      <c r="N32" s="193">
        <v>80</v>
      </c>
      <c r="O32" s="187">
        <v>97597.25</v>
      </c>
      <c r="P32" s="187">
        <v>18401.580000000002</v>
      </c>
      <c r="Q32" s="187">
        <f>O32+P32</f>
        <v>115998.83</v>
      </c>
      <c r="R32" s="193">
        <v>18</v>
      </c>
      <c r="S32" s="187">
        <v>12888.77</v>
      </c>
      <c r="T32" s="193">
        <v>2</v>
      </c>
      <c r="U32" s="187">
        <v>644437.94999999995</v>
      </c>
      <c r="V32" s="205" t="s">
        <v>14</v>
      </c>
    </row>
    <row r="33" spans="1:25" ht="92.25" customHeight="1" thickBot="1" x14ac:dyDescent="0.4">
      <c r="A33" s="269"/>
      <c r="B33" s="270"/>
      <c r="C33" s="271"/>
      <c r="D33" s="271"/>
      <c r="E33" s="48" t="s">
        <v>310</v>
      </c>
      <c r="F33" s="49" t="s">
        <v>26</v>
      </c>
      <c r="G33" s="111" t="s">
        <v>24</v>
      </c>
      <c r="H33" s="208"/>
      <c r="I33" s="344"/>
      <c r="J33" s="272"/>
      <c r="K33" s="208"/>
      <c r="L33" s="208"/>
      <c r="M33" s="208"/>
      <c r="N33" s="209"/>
      <c r="O33" s="208"/>
      <c r="P33" s="208"/>
      <c r="Q33" s="208"/>
      <c r="R33" s="209"/>
      <c r="S33" s="208"/>
      <c r="T33" s="209"/>
      <c r="U33" s="208"/>
      <c r="V33" s="207"/>
    </row>
    <row r="34" spans="1:25" ht="40.5" customHeight="1" thickBot="1" x14ac:dyDescent="0.4">
      <c r="A34" s="250" t="s">
        <v>70</v>
      </c>
      <c r="B34" s="251"/>
      <c r="C34" s="251"/>
      <c r="D34" s="251"/>
      <c r="E34" s="251"/>
      <c r="F34" s="251"/>
      <c r="G34" s="251"/>
      <c r="H34" s="251"/>
      <c r="I34" s="251"/>
      <c r="J34" s="252"/>
      <c r="K34" s="108">
        <f>SUM(K6:K33)</f>
        <v>30043099.170000002</v>
      </c>
      <c r="L34" s="108">
        <f t="shared" ref="L34:M34" si="0">SUM(L6:L33)</f>
        <v>29450372.460000001</v>
      </c>
      <c r="M34" s="108">
        <f t="shared" si="0"/>
        <v>24034479.27</v>
      </c>
      <c r="N34" s="103">
        <v>80</v>
      </c>
      <c r="O34" s="108">
        <f>SUM(O6:O33)</f>
        <v>2282939.335</v>
      </c>
      <c r="P34" s="108">
        <f>SUM(P6:P33)</f>
        <v>3132953.85</v>
      </c>
      <c r="Q34" s="108">
        <f>SUM(Q6:Q33)</f>
        <v>5415893.1899999995</v>
      </c>
      <c r="R34" s="103">
        <v>18</v>
      </c>
      <c r="S34" s="108">
        <f>SUM(S6:S33)</f>
        <v>592726.71000000008</v>
      </c>
      <c r="T34" s="103">
        <v>2</v>
      </c>
      <c r="U34" s="108">
        <f>SUM(U6:U33)</f>
        <v>30043099.170000002</v>
      </c>
      <c r="V34" s="104"/>
    </row>
    <row r="35" spans="1:25" ht="40.5" customHeight="1" thickBot="1" x14ac:dyDescent="0.4">
      <c r="A35" s="165" t="s">
        <v>35</v>
      </c>
      <c r="B35" s="166"/>
      <c r="C35" s="166"/>
      <c r="D35" s="166"/>
      <c r="E35" s="166"/>
      <c r="F35" s="166"/>
      <c r="G35" s="166"/>
      <c r="H35" s="166"/>
      <c r="I35" s="166"/>
      <c r="J35" s="166"/>
      <c r="K35" s="166"/>
      <c r="L35" s="166"/>
      <c r="M35" s="166"/>
      <c r="N35" s="166"/>
      <c r="O35" s="166"/>
      <c r="P35" s="166"/>
      <c r="Q35" s="166"/>
      <c r="R35" s="166"/>
      <c r="S35" s="166"/>
      <c r="T35" s="166"/>
      <c r="U35" s="166"/>
      <c r="V35" s="167"/>
    </row>
    <row r="36" spans="1:25" ht="39" customHeight="1" thickBot="1" x14ac:dyDescent="0.4">
      <c r="A36" s="168" t="s">
        <v>65</v>
      </c>
      <c r="B36" s="169"/>
      <c r="C36" s="169"/>
      <c r="D36" s="169"/>
      <c r="E36" s="169"/>
      <c r="F36" s="169"/>
      <c r="G36" s="169"/>
      <c r="H36" s="169"/>
      <c r="I36" s="169"/>
      <c r="J36" s="169"/>
      <c r="K36" s="169"/>
      <c r="L36" s="169"/>
      <c r="M36" s="169"/>
      <c r="N36" s="169"/>
      <c r="O36" s="169"/>
      <c r="P36" s="169"/>
      <c r="Q36" s="169"/>
      <c r="R36" s="169"/>
      <c r="S36" s="169"/>
      <c r="T36" s="169"/>
      <c r="U36" s="169"/>
      <c r="V36" s="170"/>
    </row>
    <row r="37" spans="1:25" ht="111" customHeight="1" x14ac:dyDescent="0.35">
      <c r="A37" s="265">
        <v>1</v>
      </c>
      <c r="B37" s="261" t="s">
        <v>39</v>
      </c>
      <c r="C37" s="259" t="s">
        <v>31</v>
      </c>
      <c r="D37" s="267" t="s">
        <v>41</v>
      </c>
      <c r="E37" s="22" t="s">
        <v>42</v>
      </c>
      <c r="F37" s="23" t="s">
        <v>23</v>
      </c>
      <c r="G37" s="20" t="s">
        <v>62</v>
      </c>
      <c r="H37" s="195" t="s">
        <v>65</v>
      </c>
      <c r="I37" s="259">
        <v>87.38</v>
      </c>
      <c r="J37" s="191" t="s">
        <v>66</v>
      </c>
      <c r="K37" s="187">
        <v>3233777.62</v>
      </c>
      <c r="L37" s="187">
        <f>M37+Q37</f>
        <v>3169102.0599999996</v>
      </c>
      <c r="M37" s="187">
        <v>2587022.09</v>
      </c>
      <c r="N37" s="193">
        <v>80</v>
      </c>
      <c r="O37" s="187">
        <v>190832.46299999999</v>
      </c>
      <c r="P37" s="187">
        <v>391247.5086</v>
      </c>
      <c r="Q37" s="187">
        <v>582079.97</v>
      </c>
      <c r="R37" s="193">
        <v>18</v>
      </c>
      <c r="S37" s="187">
        <v>64675.56</v>
      </c>
      <c r="T37" s="253">
        <v>2</v>
      </c>
      <c r="U37" s="195">
        <f>K37</f>
        <v>3233777.62</v>
      </c>
      <c r="V37" s="197" t="s">
        <v>14</v>
      </c>
    </row>
    <row r="38" spans="1:25" ht="111" customHeight="1" thickBot="1" x14ac:dyDescent="0.4">
      <c r="A38" s="266"/>
      <c r="B38" s="262"/>
      <c r="C38" s="260"/>
      <c r="D38" s="268"/>
      <c r="E38" s="24" t="s">
        <v>43</v>
      </c>
      <c r="F38" s="25" t="s">
        <v>26</v>
      </c>
      <c r="G38" s="25" t="s">
        <v>57</v>
      </c>
      <c r="H38" s="196"/>
      <c r="I38" s="260"/>
      <c r="J38" s="192"/>
      <c r="K38" s="188"/>
      <c r="L38" s="188"/>
      <c r="M38" s="188"/>
      <c r="N38" s="194"/>
      <c r="O38" s="188"/>
      <c r="P38" s="188"/>
      <c r="Q38" s="188"/>
      <c r="R38" s="194"/>
      <c r="S38" s="188"/>
      <c r="T38" s="254"/>
      <c r="U38" s="196"/>
      <c r="V38" s="198"/>
      <c r="W38" s="61"/>
      <c r="Y38" s="61"/>
    </row>
    <row r="39" spans="1:25" ht="87" customHeight="1" x14ac:dyDescent="0.35">
      <c r="A39" s="239">
        <v>2</v>
      </c>
      <c r="B39" s="242" t="s">
        <v>40</v>
      </c>
      <c r="C39" s="245" t="s">
        <v>31</v>
      </c>
      <c r="D39" s="212" t="s">
        <v>46</v>
      </c>
      <c r="E39" s="45" t="s">
        <v>44</v>
      </c>
      <c r="F39" s="23" t="s">
        <v>23</v>
      </c>
      <c r="G39" s="20" t="s">
        <v>25</v>
      </c>
      <c r="H39" s="215" t="s">
        <v>65</v>
      </c>
      <c r="I39" s="245">
        <v>87.13</v>
      </c>
      <c r="J39" s="221" t="s">
        <v>67</v>
      </c>
      <c r="K39" s="199">
        <v>2816081.13</v>
      </c>
      <c r="L39" s="199">
        <f>M39+Q39</f>
        <v>2759759.5</v>
      </c>
      <c r="M39" s="199">
        <v>2252864.9</v>
      </c>
      <c r="N39" s="201">
        <v>80</v>
      </c>
      <c r="O39" s="199">
        <v>314347.18320000003</v>
      </c>
      <c r="P39" s="199">
        <v>192547.42019999999</v>
      </c>
      <c r="Q39" s="199">
        <v>506894.6</v>
      </c>
      <c r="R39" s="201">
        <v>18</v>
      </c>
      <c r="S39" s="199">
        <v>56321.63</v>
      </c>
      <c r="T39" s="203">
        <v>2</v>
      </c>
      <c r="U39" s="215">
        <f>K39</f>
        <v>2816081.13</v>
      </c>
      <c r="V39" s="248" t="s">
        <v>14</v>
      </c>
    </row>
    <row r="40" spans="1:25" ht="111.75" customHeight="1" thickBot="1" x14ac:dyDescent="0.4">
      <c r="A40" s="241"/>
      <c r="B40" s="244"/>
      <c r="C40" s="247"/>
      <c r="D40" s="214"/>
      <c r="E40" s="24" t="s">
        <v>45</v>
      </c>
      <c r="F40" s="25" t="s">
        <v>26</v>
      </c>
      <c r="G40" s="25" t="s">
        <v>24</v>
      </c>
      <c r="H40" s="217"/>
      <c r="I40" s="247"/>
      <c r="J40" s="223"/>
      <c r="K40" s="200"/>
      <c r="L40" s="200"/>
      <c r="M40" s="200"/>
      <c r="N40" s="202"/>
      <c r="O40" s="200"/>
      <c r="P40" s="200"/>
      <c r="Q40" s="200"/>
      <c r="R40" s="202"/>
      <c r="S40" s="200"/>
      <c r="T40" s="204"/>
      <c r="U40" s="217"/>
      <c r="V40" s="249"/>
    </row>
    <row r="41" spans="1:25" ht="78" customHeight="1" x14ac:dyDescent="0.35">
      <c r="A41" s="257">
        <v>3</v>
      </c>
      <c r="B41" s="261" t="s">
        <v>76</v>
      </c>
      <c r="C41" s="259" t="s">
        <v>31</v>
      </c>
      <c r="D41" s="259" t="s">
        <v>77</v>
      </c>
      <c r="E41" s="50" t="s">
        <v>52</v>
      </c>
      <c r="F41" s="51" t="s">
        <v>23</v>
      </c>
      <c r="G41" s="51" t="s">
        <v>24</v>
      </c>
      <c r="H41" s="187" t="s">
        <v>65</v>
      </c>
      <c r="I41" s="259">
        <v>85.13</v>
      </c>
      <c r="J41" s="191" t="s">
        <v>66</v>
      </c>
      <c r="K41" s="187">
        <v>3499630.11</v>
      </c>
      <c r="L41" s="187">
        <f>M41+Q41</f>
        <v>3429637.5</v>
      </c>
      <c r="M41" s="187">
        <v>2799704.08</v>
      </c>
      <c r="N41" s="193">
        <v>80</v>
      </c>
      <c r="O41" s="187">
        <v>134946</v>
      </c>
      <c r="P41" s="187">
        <v>494987.42</v>
      </c>
      <c r="Q41" s="187">
        <v>629933.41999999993</v>
      </c>
      <c r="R41" s="193">
        <v>18</v>
      </c>
      <c r="S41" s="187">
        <v>69992.61</v>
      </c>
      <c r="T41" s="193">
        <v>2</v>
      </c>
      <c r="U41" s="187">
        <f>3499630.11+49986.64</f>
        <v>3549616.75</v>
      </c>
      <c r="V41" s="205" t="s">
        <v>14</v>
      </c>
    </row>
    <row r="42" spans="1:25" ht="78" customHeight="1" x14ac:dyDescent="0.35">
      <c r="A42" s="258"/>
      <c r="B42" s="262"/>
      <c r="C42" s="260"/>
      <c r="D42" s="260"/>
      <c r="E42" s="46" t="s">
        <v>78</v>
      </c>
      <c r="F42" s="47" t="s">
        <v>26</v>
      </c>
      <c r="G42" s="47" t="s">
        <v>24</v>
      </c>
      <c r="H42" s="188"/>
      <c r="I42" s="260"/>
      <c r="J42" s="192"/>
      <c r="K42" s="188"/>
      <c r="L42" s="188"/>
      <c r="M42" s="188"/>
      <c r="N42" s="194"/>
      <c r="O42" s="188"/>
      <c r="P42" s="188"/>
      <c r="Q42" s="188"/>
      <c r="R42" s="194"/>
      <c r="S42" s="188"/>
      <c r="T42" s="194"/>
      <c r="U42" s="188"/>
      <c r="V42" s="206"/>
    </row>
    <row r="43" spans="1:25" ht="78" customHeight="1" x14ac:dyDescent="0.35">
      <c r="A43" s="258"/>
      <c r="B43" s="262"/>
      <c r="C43" s="260"/>
      <c r="D43" s="260"/>
      <c r="E43" s="46" t="s">
        <v>79</v>
      </c>
      <c r="F43" s="47" t="s">
        <v>58</v>
      </c>
      <c r="G43" s="47" t="s">
        <v>24</v>
      </c>
      <c r="H43" s="188"/>
      <c r="I43" s="260"/>
      <c r="J43" s="192"/>
      <c r="K43" s="188"/>
      <c r="L43" s="188"/>
      <c r="M43" s="188"/>
      <c r="N43" s="194"/>
      <c r="O43" s="188"/>
      <c r="P43" s="188"/>
      <c r="Q43" s="188"/>
      <c r="R43" s="194"/>
      <c r="S43" s="188"/>
      <c r="T43" s="194"/>
      <c r="U43" s="188"/>
      <c r="V43" s="206"/>
    </row>
    <row r="44" spans="1:25" ht="78" customHeight="1" thickBot="1" x14ac:dyDescent="0.4">
      <c r="A44" s="269"/>
      <c r="B44" s="270"/>
      <c r="C44" s="271"/>
      <c r="D44" s="271"/>
      <c r="E44" s="48" t="s">
        <v>80</v>
      </c>
      <c r="F44" s="75" t="s">
        <v>59</v>
      </c>
      <c r="G44" s="49" t="s">
        <v>81</v>
      </c>
      <c r="H44" s="208"/>
      <c r="I44" s="271"/>
      <c r="J44" s="272"/>
      <c r="K44" s="208"/>
      <c r="L44" s="208"/>
      <c r="M44" s="208"/>
      <c r="N44" s="209"/>
      <c r="O44" s="208"/>
      <c r="P44" s="208"/>
      <c r="Q44" s="208"/>
      <c r="R44" s="209"/>
      <c r="S44" s="208"/>
      <c r="T44" s="209"/>
      <c r="U44" s="208"/>
      <c r="V44" s="207"/>
      <c r="Y44" s="61">
        <f>Z59+Z60</f>
        <v>0</v>
      </c>
    </row>
    <row r="45" spans="1:25" s="69" customFormat="1" ht="78" customHeight="1" x14ac:dyDescent="0.45">
      <c r="A45" s="257">
        <v>4</v>
      </c>
      <c r="B45" s="259" t="s">
        <v>82</v>
      </c>
      <c r="C45" s="259" t="s">
        <v>31</v>
      </c>
      <c r="D45" s="259" t="s">
        <v>83</v>
      </c>
      <c r="E45" s="56" t="s">
        <v>84</v>
      </c>
      <c r="F45" s="57" t="s">
        <v>23</v>
      </c>
      <c r="G45" s="56" t="s">
        <v>62</v>
      </c>
      <c r="H45" s="187" t="s">
        <v>65</v>
      </c>
      <c r="I45" s="259">
        <v>82.5</v>
      </c>
      <c r="J45" s="191" t="s">
        <v>67</v>
      </c>
      <c r="K45" s="187">
        <v>3340274.04</v>
      </c>
      <c r="L45" s="187">
        <f>M45+Q45</f>
        <v>3273468.56</v>
      </c>
      <c r="M45" s="187">
        <v>2672219.23</v>
      </c>
      <c r="N45" s="193">
        <v>80</v>
      </c>
      <c r="O45" s="187">
        <v>98361.19</v>
      </c>
      <c r="P45" s="187">
        <v>502888.14</v>
      </c>
      <c r="Q45" s="187">
        <f>O45+P45</f>
        <v>601249.33000000007</v>
      </c>
      <c r="R45" s="193">
        <v>18</v>
      </c>
      <c r="S45" s="187">
        <v>66805.48</v>
      </c>
      <c r="T45" s="193">
        <v>2</v>
      </c>
      <c r="U45" s="187">
        <v>3340274.04</v>
      </c>
      <c r="V45" s="189" t="s">
        <v>14</v>
      </c>
      <c r="W45" s="68"/>
      <c r="Y45" s="68"/>
    </row>
    <row r="46" spans="1:25" s="69" customFormat="1" ht="99" customHeight="1" thickBot="1" x14ac:dyDescent="0.5">
      <c r="A46" s="258"/>
      <c r="B46" s="260"/>
      <c r="C46" s="260"/>
      <c r="D46" s="260"/>
      <c r="E46" s="46" t="s">
        <v>85</v>
      </c>
      <c r="F46" s="47" t="s">
        <v>26</v>
      </c>
      <c r="G46" s="47" t="s">
        <v>86</v>
      </c>
      <c r="H46" s="188"/>
      <c r="I46" s="260"/>
      <c r="J46" s="192"/>
      <c r="K46" s="188"/>
      <c r="L46" s="188"/>
      <c r="M46" s="188"/>
      <c r="N46" s="194"/>
      <c r="O46" s="188"/>
      <c r="P46" s="188"/>
      <c r="Q46" s="188"/>
      <c r="R46" s="194"/>
      <c r="S46" s="188"/>
      <c r="T46" s="194"/>
      <c r="U46" s="188"/>
      <c r="V46" s="190"/>
    </row>
    <row r="47" spans="1:25" s="65" customFormat="1" ht="78" customHeight="1" x14ac:dyDescent="0.35">
      <c r="A47" s="257">
        <v>5</v>
      </c>
      <c r="B47" s="259" t="s">
        <v>87</v>
      </c>
      <c r="C47" s="259" t="s">
        <v>31</v>
      </c>
      <c r="D47" s="259" t="s">
        <v>88</v>
      </c>
      <c r="E47" s="58" t="s">
        <v>89</v>
      </c>
      <c r="F47" s="57" t="s">
        <v>23</v>
      </c>
      <c r="G47" s="56" t="s">
        <v>62</v>
      </c>
      <c r="H47" s="187" t="s">
        <v>65</v>
      </c>
      <c r="I47" s="259">
        <v>81.88</v>
      </c>
      <c r="J47" s="191" t="s">
        <v>67</v>
      </c>
      <c r="K47" s="187">
        <v>362754.97</v>
      </c>
      <c r="L47" s="187">
        <f>M47+Q47</f>
        <v>355499.87</v>
      </c>
      <c r="M47" s="187">
        <v>290203.98</v>
      </c>
      <c r="N47" s="193">
        <v>80</v>
      </c>
      <c r="O47" s="187">
        <v>24741.09</v>
      </c>
      <c r="P47" s="187">
        <v>40554.800000000003</v>
      </c>
      <c r="Q47" s="187">
        <f>O47+P47</f>
        <v>65295.89</v>
      </c>
      <c r="R47" s="193">
        <v>18</v>
      </c>
      <c r="S47" s="187">
        <v>7255.1</v>
      </c>
      <c r="T47" s="193">
        <v>2</v>
      </c>
      <c r="U47" s="187">
        <v>362754.97</v>
      </c>
      <c r="V47" s="205" t="s">
        <v>14</v>
      </c>
    </row>
    <row r="48" spans="1:25" s="65" customFormat="1" ht="78" customHeight="1" x14ac:dyDescent="0.35">
      <c r="A48" s="258"/>
      <c r="B48" s="260"/>
      <c r="C48" s="260"/>
      <c r="D48" s="260"/>
      <c r="E48" s="62" t="s">
        <v>90</v>
      </c>
      <c r="F48" s="47" t="s">
        <v>26</v>
      </c>
      <c r="G48" s="47" t="s">
        <v>86</v>
      </c>
      <c r="H48" s="188"/>
      <c r="I48" s="260"/>
      <c r="J48" s="192"/>
      <c r="K48" s="188"/>
      <c r="L48" s="188"/>
      <c r="M48" s="188"/>
      <c r="N48" s="194"/>
      <c r="O48" s="188"/>
      <c r="P48" s="188"/>
      <c r="Q48" s="188"/>
      <c r="R48" s="194"/>
      <c r="S48" s="188"/>
      <c r="T48" s="194"/>
      <c r="U48" s="188"/>
      <c r="V48" s="206"/>
    </row>
    <row r="49" spans="1:27" s="65" customFormat="1" ht="78" customHeight="1" thickBot="1" x14ac:dyDescent="0.4">
      <c r="A49" s="269"/>
      <c r="B49" s="271"/>
      <c r="C49" s="271"/>
      <c r="D49" s="271"/>
      <c r="E49" s="46" t="s">
        <v>91</v>
      </c>
      <c r="F49" s="47" t="s">
        <v>58</v>
      </c>
      <c r="G49" s="47" t="s">
        <v>86</v>
      </c>
      <c r="H49" s="208"/>
      <c r="I49" s="271"/>
      <c r="J49" s="272"/>
      <c r="K49" s="208"/>
      <c r="L49" s="208"/>
      <c r="M49" s="208"/>
      <c r="N49" s="209"/>
      <c r="O49" s="208"/>
      <c r="P49" s="208"/>
      <c r="Q49" s="208"/>
      <c r="R49" s="209"/>
      <c r="S49" s="208"/>
      <c r="T49" s="209"/>
      <c r="U49" s="208"/>
      <c r="V49" s="207"/>
    </row>
    <row r="50" spans="1:27" ht="78" customHeight="1" x14ac:dyDescent="0.35">
      <c r="A50" s="257">
        <v>6</v>
      </c>
      <c r="B50" s="261" t="s">
        <v>92</v>
      </c>
      <c r="C50" s="259" t="s">
        <v>31</v>
      </c>
      <c r="D50" s="259" t="s">
        <v>93</v>
      </c>
      <c r="E50" s="52" t="s">
        <v>94</v>
      </c>
      <c r="F50" s="57" t="s">
        <v>23</v>
      </c>
      <c r="G50" s="57" t="s">
        <v>24</v>
      </c>
      <c r="H50" s="187" t="s">
        <v>65</v>
      </c>
      <c r="I50" s="259">
        <v>80.75</v>
      </c>
      <c r="J50" s="191" t="s">
        <v>66</v>
      </c>
      <c r="K50" s="187">
        <v>666024.35</v>
      </c>
      <c r="L50" s="187">
        <f>M50+Q50</f>
        <v>652703.86</v>
      </c>
      <c r="M50" s="187">
        <v>532819.48</v>
      </c>
      <c r="N50" s="193">
        <v>80</v>
      </c>
      <c r="O50" s="187">
        <v>43151.25</v>
      </c>
      <c r="P50" s="187">
        <v>76733.13</v>
      </c>
      <c r="Q50" s="187">
        <f>O50+P50</f>
        <v>119884.38</v>
      </c>
      <c r="R50" s="193">
        <v>18</v>
      </c>
      <c r="S50" s="187">
        <v>13320.49</v>
      </c>
      <c r="T50" s="193">
        <v>2</v>
      </c>
      <c r="U50" s="187">
        <v>666024.35</v>
      </c>
      <c r="V50" s="205" t="s">
        <v>14</v>
      </c>
    </row>
    <row r="51" spans="1:27" ht="78" customHeight="1" x14ac:dyDescent="0.35">
      <c r="A51" s="258"/>
      <c r="B51" s="262"/>
      <c r="C51" s="260"/>
      <c r="D51" s="260"/>
      <c r="E51" s="71" t="s">
        <v>95</v>
      </c>
      <c r="F51" s="47" t="s">
        <v>26</v>
      </c>
      <c r="G51" s="47" t="s">
        <v>25</v>
      </c>
      <c r="H51" s="188"/>
      <c r="I51" s="260"/>
      <c r="J51" s="192"/>
      <c r="K51" s="188"/>
      <c r="L51" s="188"/>
      <c r="M51" s="188"/>
      <c r="N51" s="194"/>
      <c r="O51" s="188"/>
      <c r="P51" s="188"/>
      <c r="Q51" s="188"/>
      <c r="R51" s="194"/>
      <c r="S51" s="188"/>
      <c r="T51" s="194"/>
      <c r="U51" s="188"/>
      <c r="V51" s="206"/>
    </row>
    <row r="52" spans="1:27" ht="78" customHeight="1" thickBot="1" x14ac:dyDescent="0.4">
      <c r="A52" s="258"/>
      <c r="B52" s="262"/>
      <c r="C52" s="260"/>
      <c r="D52" s="260"/>
      <c r="E52" s="53" t="s">
        <v>96</v>
      </c>
      <c r="F52" s="49" t="s">
        <v>58</v>
      </c>
      <c r="G52" s="55" t="s">
        <v>24</v>
      </c>
      <c r="H52" s="188"/>
      <c r="I52" s="260"/>
      <c r="J52" s="192"/>
      <c r="K52" s="188"/>
      <c r="L52" s="188"/>
      <c r="M52" s="188"/>
      <c r="N52" s="209"/>
      <c r="O52" s="188"/>
      <c r="P52" s="188"/>
      <c r="Q52" s="188"/>
      <c r="R52" s="209"/>
      <c r="S52" s="188"/>
      <c r="T52" s="209"/>
      <c r="U52" s="188"/>
      <c r="V52" s="206"/>
    </row>
    <row r="53" spans="1:27" ht="64.900000000000006" customHeight="1" x14ac:dyDescent="0.35">
      <c r="A53" s="257">
        <v>7</v>
      </c>
      <c r="B53" s="261" t="s">
        <v>97</v>
      </c>
      <c r="C53" s="259" t="s">
        <v>31</v>
      </c>
      <c r="D53" s="259" t="s">
        <v>101</v>
      </c>
      <c r="E53" s="56" t="s">
        <v>98</v>
      </c>
      <c r="F53" s="57" t="s">
        <v>23</v>
      </c>
      <c r="G53" s="54" t="s">
        <v>25</v>
      </c>
      <c r="H53" s="187" t="s">
        <v>65</v>
      </c>
      <c r="I53" s="259">
        <v>80.5</v>
      </c>
      <c r="J53" s="191" t="s">
        <v>66</v>
      </c>
      <c r="K53" s="187">
        <v>733294.6</v>
      </c>
      <c r="L53" s="187">
        <f>M53+Q53</f>
        <v>718628.71000000008</v>
      </c>
      <c r="M53" s="187">
        <v>586635.68000000005</v>
      </c>
      <c r="N53" s="193">
        <v>80</v>
      </c>
      <c r="O53" s="187">
        <v>49204.800000000003</v>
      </c>
      <c r="P53" s="187">
        <v>82788.23</v>
      </c>
      <c r="Q53" s="187">
        <f>O53+P53</f>
        <v>131993.03</v>
      </c>
      <c r="R53" s="193">
        <v>18</v>
      </c>
      <c r="S53" s="187">
        <v>14665.89</v>
      </c>
      <c r="T53" s="193">
        <v>2</v>
      </c>
      <c r="U53" s="187">
        <v>733294.6</v>
      </c>
      <c r="V53" s="205" t="s">
        <v>14</v>
      </c>
    </row>
    <row r="54" spans="1:27" ht="78" customHeight="1" x14ac:dyDescent="0.35">
      <c r="A54" s="258"/>
      <c r="B54" s="262"/>
      <c r="C54" s="260"/>
      <c r="D54" s="260"/>
      <c r="E54" s="46" t="s">
        <v>99</v>
      </c>
      <c r="F54" s="47" t="s">
        <v>26</v>
      </c>
      <c r="G54" s="47" t="s">
        <v>63</v>
      </c>
      <c r="H54" s="188"/>
      <c r="I54" s="260"/>
      <c r="J54" s="192"/>
      <c r="K54" s="188"/>
      <c r="L54" s="188"/>
      <c r="M54" s="188"/>
      <c r="N54" s="194"/>
      <c r="O54" s="188"/>
      <c r="P54" s="188"/>
      <c r="Q54" s="188"/>
      <c r="R54" s="194"/>
      <c r="S54" s="188"/>
      <c r="T54" s="194"/>
      <c r="U54" s="188"/>
      <c r="V54" s="206"/>
    </row>
    <row r="55" spans="1:27" ht="78" customHeight="1" thickBot="1" x14ac:dyDescent="0.4">
      <c r="A55" s="258"/>
      <c r="B55" s="262"/>
      <c r="C55" s="260"/>
      <c r="D55" s="260"/>
      <c r="E55" s="48" t="s">
        <v>100</v>
      </c>
      <c r="F55" s="49" t="s">
        <v>58</v>
      </c>
      <c r="G55" s="49" t="s">
        <v>63</v>
      </c>
      <c r="H55" s="188"/>
      <c r="I55" s="260"/>
      <c r="J55" s="192"/>
      <c r="K55" s="188"/>
      <c r="L55" s="188"/>
      <c r="M55" s="188"/>
      <c r="N55" s="209"/>
      <c r="O55" s="188"/>
      <c r="P55" s="188"/>
      <c r="Q55" s="188"/>
      <c r="R55" s="209"/>
      <c r="S55" s="188"/>
      <c r="T55" s="209"/>
      <c r="U55" s="188"/>
      <c r="V55" s="206"/>
    </row>
    <row r="56" spans="1:27" ht="87" customHeight="1" x14ac:dyDescent="0.35">
      <c r="A56" s="257">
        <v>8</v>
      </c>
      <c r="B56" s="261" t="s">
        <v>102</v>
      </c>
      <c r="C56" s="259" t="s">
        <v>31</v>
      </c>
      <c r="D56" s="245" t="s">
        <v>103</v>
      </c>
      <c r="E56" s="56" t="s">
        <v>104</v>
      </c>
      <c r="F56" s="57" t="s">
        <v>23</v>
      </c>
      <c r="G56" s="54" t="s">
        <v>25</v>
      </c>
      <c r="H56" s="187" t="s">
        <v>65</v>
      </c>
      <c r="I56" s="259">
        <v>78.38</v>
      </c>
      <c r="J56" s="191" t="s">
        <v>67</v>
      </c>
      <c r="K56" s="187">
        <v>3492196.65</v>
      </c>
      <c r="L56" s="187">
        <f>M56+Q56</f>
        <v>3422352.7199999997</v>
      </c>
      <c r="M56" s="187">
        <v>2793757.32</v>
      </c>
      <c r="N56" s="193">
        <v>80</v>
      </c>
      <c r="O56" s="187">
        <v>315000</v>
      </c>
      <c r="P56" s="187">
        <v>313595.40000000002</v>
      </c>
      <c r="Q56" s="187">
        <f>O56+P56</f>
        <v>628595.4</v>
      </c>
      <c r="R56" s="193">
        <v>18</v>
      </c>
      <c r="S56" s="187">
        <v>69843.929999999993</v>
      </c>
      <c r="T56" s="193">
        <v>2</v>
      </c>
      <c r="U56" s="187">
        <v>3492196.65</v>
      </c>
      <c r="V56" s="189" t="s">
        <v>14</v>
      </c>
      <c r="Z56" s="61"/>
    </row>
    <row r="57" spans="1:27" ht="87" customHeight="1" thickBot="1" x14ac:dyDescent="0.5">
      <c r="A57" s="258"/>
      <c r="B57" s="262"/>
      <c r="C57" s="260"/>
      <c r="D57" s="273"/>
      <c r="E57" s="46" t="s">
        <v>105</v>
      </c>
      <c r="F57" s="47" t="s">
        <v>26</v>
      </c>
      <c r="G57" s="49" t="s">
        <v>24</v>
      </c>
      <c r="H57" s="188"/>
      <c r="I57" s="271"/>
      <c r="J57" s="192"/>
      <c r="K57" s="188"/>
      <c r="L57" s="188"/>
      <c r="M57" s="188"/>
      <c r="N57" s="194"/>
      <c r="O57" s="188"/>
      <c r="P57" s="188"/>
      <c r="Q57" s="188"/>
      <c r="R57" s="194"/>
      <c r="S57" s="188"/>
      <c r="T57" s="194"/>
      <c r="U57" s="188"/>
      <c r="V57" s="190"/>
      <c r="W57" s="69"/>
      <c r="X57" s="69"/>
      <c r="Y57" s="68"/>
      <c r="Z57" s="69"/>
      <c r="AA57" s="69"/>
    </row>
    <row r="58" spans="1:27" ht="87" customHeight="1" x14ac:dyDescent="0.35">
      <c r="A58" s="257">
        <v>9</v>
      </c>
      <c r="B58" s="261" t="s">
        <v>106</v>
      </c>
      <c r="C58" s="259" t="s">
        <v>31</v>
      </c>
      <c r="D58" s="259" t="s">
        <v>107</v>
      </c>
      <c r="E58" s="59" t="s">
        <v>108</v>
      </c>
      <c r="F58" s="57" t="s">
        <v>23</v>
      </c>
      <c r="G58" s="72" t="s">
        <v>86</v>
      </c>
      <c r="H58" s="187" t="s">
        <v>65</v>
      </c>
      <c r="I58" s="259">
        <v>76.25</v>
      </c>
      <c r="J58" s="191" t="s">
        <v>67</v>
      </c>
      <c r="K58" s="187">
        <v>3302627.03</v>
      </c>
      <c r="L58" s="187">
        <f>M58+Q58</f>
        <v>3236574.49</v>
      </c>
      <c r="M58" s="187">
        <v>2642101.62</v>
      </c>
      <c r="N58" s="193">
        <v>80</v>
      </c>
      <c r="O58" s="187">
        <v>228088.87</v>
      </c>
      <c r="P58" s="187">
        <v>366384</v>
      </c>
      <c r="Q58" s="187">
        <f>O58+P58</f>
        <v>594472.87</v>
      </c>
      <c r="R58" s="193">
        <v>18</v>
      </c>
      <c r="S58" s="187">
        <v>66052.539999999994</v>
      </c>
      <c r="T58" s="193">
        <v>2</v>
      </c>
      <c r="U58" s="187">
        <v>3302627.03</v>
      </c>
      <c r="V58" s="189" t="s">
        <v>14</v>
      </c>
      <c r="W58" s="65"/>
      <c r="X58" s="65"/>
      <c r="Y58" s="63"/>
      <c r="Z58" s="74"/>
      <c r="AA58" s="66"/>
    </row>
    <row r="59" spans="1:27" ht="87" customHeight="1" thickBot="1" x14ac:dyDescent="0.4">
      <c r="A59" s="258"/>
      <c r="B59" s="262"/>
      <c r="C59" s="260"/>
      <c r="D59" s="260"/>
      <c r="E59" s="60" t="s">
        <v>84</v>
      </c>
      <c r="F59" s="47" t="s">
        <v>26</v>
      </c>
      <c r="G59" s="49" t="s">
        <v>62</v>
      </c>
      <c r="H59" s="188"/>
      <c r="I59" s="260"/>
      <c r="J59" s="192"/>
      <c r="K59" s="188"/>
      <c r="L59" s="188"/>
      <c r="M59" s="188"/>
      <c r="N59" s="194"/>
      <c r="O59" s="188"/>
      <c r="P59" s="188"/>
      <c r="Q59" s="188"/>
      <c r="R59" s="194"/>
      <c r="S59" s="188"/>
      <c r="T59" s="194"/>
      <c r="U59" s="188"/>
      <c r="V59" s="190"/>
      <c r="W59" s="65"/>
      <c r="X59" s="65"/>
      <c r="Y59" s="63"/>
      <c r="Z59" s="74"/>
      <c r="AA59" s="66"/>
    </row>
    <row r="60" spans="1:27" ht="91.5" customHeight="1" x14ac:dyDescent="0.35">
      <c r="A60" s="257">
        <v>10</v>
      </c>
      <c r="B60" s="261" t="s">
        <v>113</v>
      </c>
      <c r="C60" s="259" t="s">
        <v>31</v>
      </c>
      <c r="D60" s="259" t="s">
        <v>112</v>
      </c>
      <c r="E60" s="70" t="s">
        <v>110</v>
      </c>
      <c r="F60" s="57" t="s">
        <v>23</v>
      </c>
      <c r="G60" s="54" t="s">
        <v>25</v>
      </c>
      <c r="H60" s="187" t="s">
        <v>65</v>
      </c>
      <c r="I60" s="263">
        <v>66.5</v>
      </c>
      <c r="J60" s="191" t="s">
        <v>67</v>
      </c>
      <c r="K60" s="187">
        <v>3262618.48</v>
      </c>
      <c r="L60" s="187">
        <f>M60+Q60</f>
        <v>3197366.1140000001</v>
      </c>
      <c r="M60" s="187">
        <v>2610094.784</v>
      </c>
      <c r="N60" s="193">
        <v>80</v>
      </c>
      <c r="O60" s="187">
        <v>339995.04</v>
      </c>
      <c r="P60" s="187">
        <v>247276.29</v>
      </c>
      <c r="Q60" s="187">
        <f>O60+P60</f>
        <v>587271.32999999996</v>
      </c>
      <c r="R60" s="193">
        <v>18</v>
      </c>
      <c r="S60" s="187">
        <v>65252.37</v>
      </c>
      <c r="T60" s="193">
        <v>2</v>
      </c>
      <c r="U60" s="187">
        <v>3262618.48</v>
      </c>
      <c r="V60" s="189" t="s">
        <v>14</v>
      </c>
      <c r="W60" s="65"/>
      <c r="X60" s="65"/>
      <c r="Y60" s="63"/>
      <c r="Z60" s="63"/>
      <c r="AA60" s="66"/>
    </row>
    <row r="61" spans="1:27" ht="91.5" customHeight="1" thickBot="1" x14ac:dyDescent="0.4">
      <c r="A61" s="258"/>
      <c r="B61" s="262"/>
      <c r="C61" s="260"/>
      <c r="D61" s="260"/>
      <c r="E61" s="101" t="s">
        <v>111</v>
      </c>
      <c r="F61" s="99" t="s">
        <v>26</v>
      </c>
      <c r="G61" s="99" t="s">
        <v>109</v>
      </c>
      <c r="H61" s="188"/>
      <c r="I61" s="264"/>
      <c r="J61" s="192"/>
      <c r="K61" s="188"/>
      <c r="L61" s="188"/>
      <c r="M61" s="188"/>
      <c r="N61" s="194"/>
      <c r="O61" s="188"/>
      <c r="P61" s="188"/>
      <c r="Q61" s="188"/>
      <c r="R61" s="194"/>
      <c r="S61" s="188"/>
      <c r="T61" s="194"/>
      <c r="U61" s="188"/>
      <c r="V61" s="190"/>
      <c r="Y61" s="67"/>
      <c r="Z61" s="67"/>
      <c r="AA61" s="67"/>
    </row>
    <row r="62" spans="1:27" ht="91.5" customHeight="1" x14ac:dyDescent="0.35">
      <c r="A62" s="257">
        <v>11</v>
      </c>
      <c r="B62" s="261" t="s">
        <v>278</v>
      </c>
      <c r="C62" s="259" t="s">
        <v>31</v>
      </c>
      <c r="D62" s="259" t="s">
        <v>279</v>
      </c>
      <c r="E62" s="59" t="s">
        <v>176</v>
      </c>
      <c r="F62" s="98" t="s">
        <v>23</v>
      </c>
      <c r="G62" s="98" t="s">
        <v>129</v>
      </c>
      <c r="H62" s="187" t="s">
        <v>65</v>
      </c>
      <c r="I62" s="259">
        <v>66.25</v>
      </c>
      <c r="J62" s="191" t="s">
        <v>67</v>
      </c>
      <c r="K62" s="187">
        <v>2533544.66</v>
      </c>
      <c r="L62" s="187">
        <f>M62+Q62</f>
        <v>2482873.77</v>
      </c>
      <c r="M62" s="187">
        <v>2026835.73</v>
      </c>
      <c r="N62" s="193">
        <v>80</v>
      </c>
      <c r="O62" s="187">
        <f>603669.66*18%</f>
        <v>108660.53879999999</v>
      </c>
      <c r="P62" s="187">
        <f>(1919375+10500)*18%</f>
        <v>347377.5</v>
      </c>
      <c r="Q62" s="187">
        <v>456038.04</v>
      </c>
      <c r="R62" s="193">
        <v>18</v>
      </c>
      <c r="S62" s="187">
        <v>50670.89</v>
      </c>
      <c r="T62" s="193">
        <v>2</v>
      </c>
      <c r="U62" s="187">
        <f>K62</f>
        <v>2533544.66</v>
      </c>
      <c r="V62" s="205" t="s">
        <v>14</v>
      </c>
      <c r="Y62" s="67"/>
      <c r="Z62" s="67"/>
      <c r="AA62" s="67"/>
    </row>
    <row r="63" spans="1:27" ht="91.5" customHeight="1" x14ac:dyDescent="0.35">
      <c r="A63" s="258"/>
      <c r="B63" s="262"/>
      <c r="C63" s="260"/>
      <c r="D63" s="260"/>
      <c r="E63" s="71" t="s">
        <v>177</v>
      </c>
      <c r="F63" s="47" t="s">
        <v>26</v>
      </c>
      <c r="G63" s="47" t="s">
        <v>179</v>
      </c>
      <c r="H63" s="188"/>
      <c r="I63" s="260"/>
      <c r="J63" s="192"/>
      <c r="K63" s="188"/>
      <c r="L63" s="188"/>
      <c r="M63" s="188"/>
      <c r="N63" s="194"/>
      <c r="O63" s="188"/>
      <c r="P63" s="188"/>
      <c r="Q63" s="188"/>
      <c r="R63" s="194"/>
      <c r="S63" s="188"/>
      <c r="T63" s="194"/>
      <c r="U63" s="188"/>
      <c r="V63" s="206"/>
      <c r="Y63" s="67"/>
      <c r="Z63" s="67"/>
      <c r="AA63" s="67"/>
    </row>
    <row r="64" spans="1:27" ht="91.5" customHeight="1" thickBot="1" x14ac:dyDescent="0.4">
      <c r="A64" s="269"/>
      <c r="B64" s="270"/>
      <c r="C64" s="271"/>
      <c r="D64" s="271"/>
      <c r="E64" s="60" t="s">
        <v>178</v>
      </c>
      <c r="F64" s="49" t="s">
        <v>58</v>
      </c>
      <c r="G64" s="49" t="s">
        <v>129</v>
      </c>
      <c r="H64" s="208"/>
      <c r="I64" s="271"/>
      <c r="J64" s="272"/>
      <c r="K64" s="208"/>
      <c r="L64" s="208"/>
      <c r="M64" s="208"/>
      <c r="N64" s="209"/>
      <c r="O64" s="208"/>
      <c r="P64" s="208"/>
      <c r="Q64" s="208"/>
      <c r="R64" s="209"/>
      <c r="S64" s="208"/>
      <c r="T64" s="209"/>
      <c r="U64" s="208"/>
      <c r="V64" s="207"/>
      <c r="Y64" s="67"/>
      <c r="Z64" s="67"/>
      <c r="AA64" s="67"/>
    </row>
    <row r="65" spans="1:27" ht="36.75" customHeight="1" thickBot="1" x14ac:dyDescent="0.4">
      <c r="A65" s="250" t="s">
        <v>74</v>
      </c>
      <c r="B65" s="251"/>
      <c r="C65" s="251"/>
      <c r="D65" s="251"/>
      <c r="E65" s="251"/>
      <c r="F65" s="251"/>
      <c r="G65" s="251"/>
      <c r="H65" s="251"/>
      <c r="I65" s="251"/>
      <c r="J65" s="256"/>
      <c r="K65" s="102">
        <f>SUM(K37:K64)</f>
        <v>27242823.640000001</v>
      </c>
      <c r="L65" s="102">
        <f>SUM(L37:L64)</f>
        <v>26697967.153999995</v>
      </c>
      <c r="M65" s="102">
        <f>SUM(M37:M64)</f>
        <v>21794258.894000005</v>
      </c>
      <c r="N65" s="103">
        <v>80</v>
      </c>
      <c r="O65" s="102">
        <f>SUM(O37:O64)</f>
        <v>1847328.425</v>
      </c>
      <c r="P65" s="102">
        <f>SUM(P37:P64)</f>
        <v>3056379.8388</v>
      </c>
      <c r="Q65" s="102">
        <f>SUM(Q37:Q64)</f>
        <v>4903708.26</v>
      </c>
      <c r="R65" s="103">
        <v>18</v>
      </c>
      <c r="S65" s="102">
        <f>SUM(S37:S64)</f>
        <v>544856.48999999987</v>
      </c>
      <c r="T65" s="103">
        <v>2</v>
      </c>
      <c r="U65" s="102">
        <f>SUM(U37:U64)</f>
        <v>27292810.280000001</v>
      </c>
      <c r="V65" s="104" t="s">
        <v>71</v>
      </c>
      <c r="W65" s="61"/>
      <c r="Z65" s="61"/>
      <c r="AA65" s="64"/>
    </row>
    <row r="66" spans="1:27" ht="36.75" customHeight="1" thickBot="1" x14ac:dyDescent="0.4">
      <c r="A66" s="168" t="s">
        <v>75</v>
      </c>
      <c r="B66" s="169"/>
      <c r="C66" s="169"/>
      <c r="D66" s="169"/>
      <c r="E66" s="169"/>
      <c r="F66" s="169"/>
      <c r="G66" s="169"/>
      <c r="H66" s="169"/>
      <c r="I66" s="169"/>
      <c r="J66" s="170"/>
      <c r="K66" s="44">
        <f>K65+K34</f>
        <v>57285922.810000002</v>
      </c>
      <c r="L66" s="44">
        <f>L65+L34</f>
        <v>56148339.613999993</v>
      </c>
      <c r="M66" s="44">
        <f>M65+M34</f>
        <v>45828738.164000005</v>
      </c>
      <c r="N66" s="76">
        <v>80</v>
      </c>
      <c r="O66" s="44">
        <f>O65+O34</f>
        <v>4130267.76</v>
      </c>
      <c r="P66" s="44">
        <f>P65+P34</f>
        <v>6189333.6887999997</v>
      </c>
      <c r="Q66" s="44">
        <f t="shared" ref="Q66" si="1">Q65+Q34</f>
        <v>10319601.449999999</v>
      </c>
      <c r="R66" s="42">
        <v>18</v>
      </c>
      <c r="S66" s="41">
        <f>S65+S34</f>
        <v>1137583.2</v>
      </c>
      <c r="T66" s="42">
        <v>2</v>
      </c>
      <c r="U66" s="41">
        <f>U65+U34</f>
        <v>57335909.450000003</v>
      </c>
      <c r="V66" s="43" t="s">
        <v>71</v>
      </c>
      <c r="Y66" s="61"/>
    </row>
    <row r="67" spans="1:27" x14ac:dyDescent="0.35">
      <c r="Y67" s="61"/>
    </row>
    <row r="68" spans="1:27" ht="28.5" x14ac:dyDescent="0.45">
      <c r="Y68" s="73"/>
      <c r="Z68" s="61"/>
      <c r="AA68" s="61"/>
    </row>
  </sheetData>
  <mergeCells count="346">
    <mergeCell ref="V62:V64"/>
    <mergeCell ref="M62:M64"/>
    <mergeCell ref="N62:N64"/>
    <mergeCell ref="O62:O64"/>
    <mergeCell ref="P62:P64"/>
    <mergeCell ref="Q62:Q64"/>
    <mergeCell ref="R62:R64"/>
    <mergeCell ref="S62:S64"/>
    <mergeCell ref="T62:T64"/>
    <mergeCell ref="U62:U64"/>
    <mergeCell ref="A62:A64"/>
    <mergeCell ref="B62:B64"/>
    <mergeCell ref="C62:C64"/>
    <mergeCell ref="D62:D64"/>
    <mergeCell ref="H62:H64"/>
    <mergeCell ref="I62:I64"/>
    <mergeCell ref="J62:J64"/>
    <mergeCell ref="K62:K64"/>
    <mergeCell ref="L62:L64"/>
    <mergeCell ref="V56:V57"/>
    <mergeCell ref="P56:P57"/>
    <mergeCell ref="Q56:Q57"/>
    <mergeCell ref="R56:R57"/>
    <mergeCell ref="S56:S57"/>
    <mergeCell ref="T56:T57"/>
    <mergeCell ref="S53:S55"/>
    <mergeCell ref="T53:T55"/>
    <mergeCell ref="U53:U55"/>
    <mergeCell ref="V53:V55"/>
    <mergeCell ref="P53:P55"/>
    <mergeCell ref="Q53:Q55"/>
    <mergeCell ref="R53:R55"/>
    <mergeCell ref="C56:C57"/>
    <mergeCell ref="D56:D57"/>
    <mergeCell ref="H56:H57"/>
    <mergeCell ref="I56:I57"/>
    <mergeCell ref="J56:J57"/>
    <mergeCell ref="K56:K57"/>
    <mergeCell ref="L56:L57"/>
    <mergeCell ref="L50:L52"/>
    <mergeCell ref="U56:U57"/>
    <mergeCell ref="M56:M57"/>
    <mergeCell ref="N56:N57"/>
    <mergeCell ref="O56:O57"/>
    <mergeCell ref="N53:N55"/>
    <mergeCell ref="O53:O55"/>
    <mergeCell ref="R50:R52"/>
    <mergeCell ref="S50:S52"/>
    <mergeCell ref="T50:T52"/>
    <mergeCell ref="U50:U52"/>
    <mergeCell ref="V50:V52"/>
    <mergeCell ref="U47:U49"/>
    <mergeCell ref="V47:V49"/>
    <mergeCell ref="A50:A52"/>
    <mergeCell ref="B50:B52"/>
    <mergeCell ref="C50:C52"/>
    <mergeCell ref="D50:D52"/>
    <mergeCell ref="H50:H52"/>
    <mergeCell ref="I50:I52"/>
    <mergeCell ref="J50:J52"/>
    <mergeCell ref="K50:K52"/>
    <mergeCell ref="M50:M52"/>
    <mergeCell ref="N50:N52"/>
    <mergeCell ref="O50:O52"/>
    <mergeCell ref="P50:P52"/>
    <mergeCell ref="Q50:Q52"/>
    <mergeCell ref="P47:P49"/>
    <mergeCell ref="Q47:Q49"/>
    <mergeCell ref="R47:R49"/>
    <mergeCell ref="S47:S49"/>
    <mergeCell ref="T47:T49"/>
    <mergeCell ref="S58:S59"/>
    <mergeCell ref="T58:T59"/>
    <mergeCell ref="U58:U59"/>
    <mergeCell ref="V58:V59"/>
    <mergeCell ref="A47:A49"/>
    <mergeCell ref="B47:B49"/>
    <mergeCell ref="C47:C49"/>
    <mergeCell ref="D47:D49"/>
    <mergeCell ref="H47:H49"/>
    <mergeCell ref="I47:I49"/>
    <mergeCell ref="J47:J49"/>
    <mergeCell ref="K47:K49"/>
    <mergeCell ref="L47:L49"/>
    <mergeCell ref="M47:M49"/>
    <mergeCell ref="N47:N49"/>
    <mergeCell ref="O47:O49"/>
    <mergeCell ref="N58:N59"/>
    <mergeCell ref="O58:O59"/>
    <mergeCell ref="P58:P59"/>
    <mergeCell ref="Q58:Q59"/>
    <mergeCell ref="R58:R59"/>
    <mergeCell ref="I58:I59"/>
    <mergeCell ref="J58:J59"/>
    <mergeCell ref="K58:K59"/>
    <mergeCell ref="H45:H46"/>
    <mergeCell ref="I45:I46"/>
    <mergeCell ref="J45:J46"/>
    <mergeCell ref="K45:K46"/>
    <mergeCell ref="L45:L46"/>
    <mergeCell ref="L58:L59"/>
    <mergeCell ref="M58:M59"/>
    <mergeCell ref="A58:A59"/>
    <mergeCell ref="B58:B59"/>
    <mergeCell ref="C58:C59"/>
    <mergeCell ref="D58:D59"/>
    <mergeCell ref="H58:H59"/>
    <mergeCell ref="I53:I55"/>
    <mergeCell ref="J53:J55"/>
    <mergeCell ref="K53:K55"/>
    <mergeCell ref="L53:L55"/>
    <mergeCell ref="M53:M55"/>
    <mergeCell ref="A53:A55"/>
    <mergeCell ref="B53:B55"/>
    <mergeCell ref="C53:C55"/>
    <mergeCell ref="D53:D55"/>
    <mergeCell ref="H53:H55"/>
    <mergeCell ref="A56:A57"/>
    <mergeCell ref="B56:B57"/>
    <mergeCell ref="T41:T44"/>
    <mergeCell ref="U41:U44"/>
    <mergeCell ref="T45:T46"/>
    <mergeCell ref="U45:U46"/>
    <mergeCell ref="V45:V46"/>
    <mergeCell ref="M45:M46"/>
    <mergeCell ref="N45:N46"/>
    <mergeCell ref="O45:O46"/>
    <mergeCell ref="P45:P46"/>
    <mergeCell ref="Q45:Q46"/>
    <mergeCell ref="R45:R46"/>
    <mergeCell ref="S45:S46"/>
    <mergeCell ref="A41:A44"/>
    <mergeCell ref="B41:B44"/>
    <mergeCell ref="C41:C44"/>
    <mergeCell ref="D41:D44"/>
    <mergeCell ref="H41:H44"/>
    <mergeCell ref="I41:I44"/>
    <mergeCell ref="J41:J44"/>
    <mergeCell ref="K41:K44"/>
    <mergeCell ref="L41:L44"/>
    <mergeCell ref="A39:A40"/>
    <mergeCell ref="B39:B40"/>
    <mergeCell ref="C39:C40"/>
    <mergeCell ref="D39:D40"/>
    <mergeCell ref="H39:H40"/>
    <mergeCell ref="I39:I40"/>
    <mergeCell ref="H37:H38"/>
    <mergeCell ref="I37:I38"/>
    <mergeCell ref="A37:A38"/>
    <mergeCell ref="B37:B38"/>
    <mergeCell ref="C37:C38"/>
    <mergeCell ref="D37:D38"/>
    <mergeCell ref="A65:J65"/>
    <mergeCell ref="M39:M40"/>
    <mergeCell ref="N39:N40"/>
    <mergeCell ref="O39:O40"/>
    <mergeCell ref="P39:P40"/>
    <mergeCell ref="M60:M61"/>
    <mergeCell ref="N60:N61"/>
    <mergeCell ref="O60:O61"/>
    <mergeCell ref="M41:M44"/>
    <mergeCell ref="N41:N44"/>
    <mergeCell ref="O41:O44"/>
    <mergeCell ref="P41:P44"/>
    <mergeCell ref="A45:A46"/>
    <mergeCell ref="B45:B46"/>
    <mergeCell ref="C45:C46"/>
    <mergeCell ref="D45:D46"/>
    <mergeCell ref="A60:A61"/>
    <mergeCell ref="B60:B61"/>
    <mergeCell ref="C60:C61"/>
    <mergeCell ref="D60:D61"/>
    <mergeCell ref="H60:H61"/>
    <mergeCell ref="I60:I61"/>
    <mergeCell ref="J39:J40"/>
    <mergeCell ref="K39:K40"/>
    <mergeCell ref="A66:J66"/>
    <mergeCell ref="A6:A11"/>
    <mergeCell ref="B6:B11"/>
    <mergeCell ref="C6:C11"/>
    <mergeCell ref="V39:V40"/>
    <mergeCell ref="A34:J34"/>
    <mergeCell ref="A36:V36"/>
    <mergeCell ref="U39:U40"/>
    <mergeCell ref="M37:M38"/>
    <mergeCell ref="N37:N38"/>
    <mergeCell ref="O37:O38"/>
    <mergeCell ref="P37:P38"/>
    <mergeCell ref="Q37:Q38"/>
    <mergeCell ref="R37:R38"/>
    <mergeCell ref="S37:S38"/>
    <mergeCell ref="T37:T38"/>
    <mergeCell ref="V6:V11"/>
    <mergeCell ref="A35:V35"/>
    <mergeCell ref="M6:M11"/>
    <mergeCell ref="N6:N11"/>
    <mergeCell ref="O6:O11"/>
    <mergeCell ref="P6:P11"/>
    <mergeCell ref="Q6:Q11"/>
    <mergeCell ref="R6:R11"/>
    <mergeCell ref="A2:V2"/>
    <mergeCell ref="U3:U4"/>
    <mergeCell ref="U5:V5"/>
    <mergeCell ref="K3:T3"/>
    <mergeCell ref="V3:V4"/>
    <mergeCell ref="A5:T5"/>
    <mergeCell ref="G3:G4"/>
    <mergeCell ref="H3:H4"/>
    <mergeCell ref="I3:I4"/>
    <mergeCell ref="J3:J4"/>
    <mergeCell ref="A3:A4"/>
    <mergeCell ref="B3:B4"/>
    <mergeCell ref="C3:C4"/>
    <mergeCell ref="D3:D4"/>
    <mergeCell ref="E3:E4"/>
    <mergeCell ref="F3:F4"/>
    <mergeCell ref="S6:S11"/>
    <mergeCell ref="T6:T11"/>
    <mergeCell ref="U6:U11"/>
    <mergeCell ref="D6:D11"/>
    <mergeCell ref="H6:H11"/>
    <mergeCell ref="I6:I11"/>
    <mergeCell ref="J6:J11"/>
    <mergeCell ref="K6:K11"/>
    <mergeCell ref="L6:L11"/>
    <mergeCell ref="U60:U61"/>
    <mergeCell ref="V60:V61"/>
    <mergeCell ref="J37:J38"/>
    <mergeCell ref="P60:P61"/>
    <mergeCell ref="Q60:Q61"/>
    <mergeCell ref="R60:R61"/>
    <mergeCell ref="S60:S61"/>
    <mergeCell ref="T60:T61"/>
    <mergeCell ref="U37:U38"/>
    <mergeCell ref="J60:J61"/>
    <mergeCell ref="K60:K61"/>
    <mergeCell ref="L60:L61"/>
    <mergeCell ref="V37:V38"/>
    <mergeCell ref="Q39:Q40"/>
    <mergeCell ref="R39:R40"/>
    <mergeCell ref="S39:S40"/>
    <mergeCell ref="K37:K38"/>
    <mergeCell ref="L37:L38"/>
    <mergeCell ref="T39:T40"/>
    <mergeCell ref="L39:L40"/>
    <mergeCell ref="V41:V44"/>
    <mergeCell ref="Q41:Q44"/>
    <mergeCell ref="R41:R44"/>
    <mergeCell ref="S41:S44"/>
    <mergeCell ref="A14:A19"/>
    <mergeCell ref="B14:B19"/>
    <mergeCell ref="C14:C19"/>
    <mergeCell ref="D14:D19"/>
    <mergeCell ref="N14:N19"/>
    <mergeCell ref="R14:R19"/>
    <mergeCell ref="T14:T19"/>
    <mergeCell ref="V14:V19"/>
    <mergeCell ref="U14:U19"/>
    <mergeCell ref="S14:S19"/>
    <mergeCell ref="Q14:Q19"/>
    <mergeCell ref="P14:P19"/>
    <mergeCell ref="O14:O19"/>
    <mergeCell ref="M14:M19"/>
    <mergeCell ref="L14:L19"/>
    <mergeCell ref="K14:K19"/>
    <mergeCell ref="J14:J19"/>
    <mergeCell ref="I14:I19"/>
    <mergeCell ref="H14:H19"/>
    <mergeCell ref="Q20:Q21"/>
    <mergeCell ref="R20:R21"/>
    <mergeCell ref="S20:S21"/>
    <mergeCell ref="T20:T21"/>
    <mergeCell ref="U20:U21"/>
    <mergeCell ref="A20:A21"/>
    <mergeCell ref="B20:B21"/>
    <mergeCell ref="C20:C21"/>
    <mergeCell ref="D20:D21"/>
    <mergeCell ref="H20:H21"/>
    <mergeCell ref="I20:I21"/>
    <mergeCell ref="J20:J21"/>
    <mergeCell ref="K20:K21"/>
    <mergeCell ref="L20:L21"/>
    <mergeCell ref="V20:V21"/>
    <mergeCell ref="A22:A25"/>
    <mergeCell ref="B22:B25"/>
    <mergeCell ref="C22:C25"/>
    <mergeCell ref="D22:D25"/>
    <mergeCell ref="H22:H25"/>
    <mergeCell ref="I22:I25"/>
    <mergeCell ref="J22:J25"/>
    <mergeCell ref="K22:K25"/>
    <mergeCell ref="L22:L25"/>
    <mergeCell ref="M22:M25"/>
    <mergeCell ref="N22:N25"/>
    <mergeCell ref="O22:O25"/>
    <mergeCell ref="P22:P25"/>
    <mergeCell ref="Q22:Q25"/>
    <mergeCell ref="R22:R25"/>
    <mergeCell ref="S22:S25"/>
    <mergeCell ref="T22:T25"/>
    <mergeCell ref="U22:U25"/>
    <mergeCell ref="V22:V25"/>
    <mergeCell ref="M20:M21"/>
    <mergeCell ref="N20:N21"/>
    <mergeCell ref="O20:O21"/>
    <mergeCell ref="P20:P21"/>
    <mergeCell ref="O26:O31"/>
    <mergeCell ref="P26:P31"/>
    <mergeCell ref="Q26:Q31"/>
    <mergeCell ref="R26:R31"/>
    <mergeCell ref="S26:S31"/>
    <mergeCell ref="T26:T31"/>
    <mergeCell ref="U26:U31"/>
    <mergeCell ref="A26:A31"/>
    <mergeCell ref="B26:B31"/>
    <mergeCell ref="C26:C31"/>
    <mergeCell ref="D26:D31"/>
    <mergeCell ref="H26:H31"/>
    <mergeCell ref="I26:I31"/>
    <mergeCell ref="J26:J31"/>
    <mergeCell ref="K26:K31"/>
    <mergeCell ref="L26:L31"/>
    <mergeCell ref="A12:V12"/>
    <mergeCell ref="A13:V13"/>
    <mergeCell ref="V26:V31"/>
    <mergeCell ref="A32:A33"/>
    <mergeCell ref="B32:B33"/>
    <mergeCell ref="C32:C33"/>
    <mergeCell ref="D32:D33"/>
    <mergeCell ref="H32:H33"/>
    <mergeCell ref="I32:I33"/>
    <mergeCell ref="J32:J33"/>
    <mergeCell ref="K32:K33"/>
    <mergeCell ref="L32:L33"/>
    <mergeCell ref="M32:M33"/>
    <mergeCell ref="N32:N33"/>
    <mergeCell ref="O32:O33"/>
    <mergeCell ref="P32:P33"/>
    <mergeCell ref="Q32:Q33"/>
    <mergeCell ref="R32:R33"/>
    <mergeCell ref="S32:S33"/>
    <mergeCell ref="T32:T33"/>
    <mergeCell ref="U32:U33"/>
    <mergeCell ref="V32:V33"/>
    <mergeCell ref="M26:M31"/>
    <mergeCell ref="N26:N31"/>
  </mergeCells>
  <pageMargins left="0.2" right="0.2" top="0.75" bottom="0.75" header="0.3" footer="0.3"/>
  <pageSetup paperSize="8"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view="pageBreakPreview" topLeftCell="A80" zoomScale="40" zoomScaleNormal="90" zoomScaleSheetLayoutView="40" zoomScalePageLayoutView="40" workbookViewId="0">
      <selection activeCell="K134" sqref="K134"/>
    </sheetView>
  </sheetViews>
  <sheetFormatPr defaultColWidth="8.85546875" defaultRowHeight="16.5" x14ac:dyDescent="0.3"/>
  <cols>
    <col min="1" max="1" width="11.28515625" style="5" customWidth="1"/>
    <col min="2" max="2" width="20.28515625" style="5" customWidth="1"/>
    <col min="3" max="3" width="13.42578125" style="5" customWidth="1"/>
    <col min="4" max="4" width="49.140625" style="5" customWidth="1"/>
    <col min="5" max="5" width="26.5703125" style="96" customWidth="1"/>
    <col min="6" max="6" width="28.28515625" style="96" customWidth="1"/>
    <col min="7" max="7" width="24.85546875" style="96" customWidth="1"/>
    <col min="8" max="8" width="22.42578125" style="5" customWidth="1"/>
    <col min="9" max="9" width="15.5703125" style="5" customWidth="1"/>
    <col min="10" max="10" width="45.28515625" style="78" customWidth="1"/>
    <col min="11" max="11" width="20.7109375" style="5" customWidth="1"/>
    <col min="12" max="12" width="19.42578125" style="78" customWidth="1"/>
    <col min="13" max="13" width="25.140625" style="5" customWidth="1"/>
    <col min="14" max="14" width="14.28515625" style="5" customWidth="1"/>
    <col min="15" max="15" width="19" style="5" customWidth="1"/>
    <col min="16" max="17" width="20.140625" style="5" customWidth="1"/>
    <col min="18" max="18" width="17.5703125" style="5" customWidth="1"/>
    <col min="19" max="19" width="14.7109375" style="5" customWidth="1"/>
    <col min="20" max="20" width="13.28515625" style="5" customWidth="1"/>
    <col min="21" max="21" width="19.28515625" style="5" customWidth="1"/>
    <col min="22" max="22" width="27.7109375" style="5" customWidth="1"/>
    <col min="23" max="23" width="19.5703125" style="5" hidden="1" customWidth="1"/>
    <col min="24" max="24" width="1.5703125" style="5" hidden="1" customWidth="1"/>
    <col min="25" max="25" width="24.140625" style="5" customWidth="1"/>
    <col min="26" max="26" width="14" style="5" customWidth="1"/>
    <col min="27" max="16384" width="8.85546875" style="5"/>
  </cols>
  <sheetData>
    <row r="1" spans="1:24" ht="18.600000000000001" customHeight="1" x14ac:dyDescent="0.25">
      <c r="A1" s="156"/>
      <c r="B1" s="156"/>
      <c r="C1" s="156"/>
      <c r="D1" s="156"/>
      <c r="E1" s="156"/>
      <c r="F1" s="156"/>
      <c r="G1" s="156"/>
      <c r="H1" s="156"/>
      <c r="I1" s="156"/>
      <c r="J1" s="156"/>
      <c r="K1" s="156"/>
      <c r="L1" s="156"/>
      <c r="M1" s="156"/>
      <c r="N1" s="156"/>
      <c r="O1" s="156"/>
      <c r="P1" s="156"/>
      <c r="Q1" s="156"/>
      <c r="R1" s="156"/>
      <c r="S1" s="156"/>
      <c r="T1" s="156"/>
      <c r="U1" s="156"/>
      <c r="V1" s="156"/>
    </row>
    <row r="2" spans="1:24" ht="15" x14ac:dyDescent="0.25">
      <c r="A2" s="156"/>
      <c r="B2" s="156"/>
      <c r="C2" s="156"/>
      <c r="D2" s="156"/>
      <c r="E2" s="156"/>
      <c r="F2" s="156"/>
      <c r="G2" s="156"/>
      <c r="H2" s="156"/>
      <c r="I2" s="156"/>
      <c r="J2" s="156"/>
      <c r="K2" s="156"/>
      <c r="L2" s="156"/>
      <c r="M2" s="156"/>
      <c r="N2" s="156"/>
      <c r="O2" s="156"/>
      <c r="P2" s="156"/>
      <c r="Q2" s="156"/>
      <c r="R2" s="156"/>
      <c r="S2" s="156"/>
      <c r="T2" s="156"/>
      <c r="U2" s="156"/>
      <c r="V2" s="156"/>
    </row>
    <row r="3" spans="1:24" ht="15" x14ac:dyDescent="0.25">
      <c r="A3" s="156"/>
      <c r="B3" s="156"/>
      <c r="C3" s="156"/>
      <c r="D3" s="156"/>
      <c r="E3" s="156"/>
      <c r="F3" s="156"/>
      <c r="G3" s="156"/>
      <c r="H3" s="156"/>
      <c r="I3" s="156"/>
      <c r="J3" s="156"/>
      <c r="K3" s="156"/>
      <c r="L3" s="156"/>
      <c r="M3" s="156"/>
      <c r="N3" s="156"/>
      <c r="O3" s="156"/>
      <c r="P3" s="156"/>
      <c r="Q3" s="156"/>
      <c r="R3" s="156"/>
      <c r="S3" s="156"/>
      <c r="T3" s="156"/>
      <c r="U3" s="156"/>
      <c r="V3" s="156"/>
    </row>
    <row r="4" spans="1:24" ht="89.25" customHeight="1" x14ac:dyDescent="0.25">
      <c r="A4" s="156"/>
      <c r="B4" s="156"/>
      <c r="C4" s="156"/>
      <c r="D4" s="156"/>
      <c r="E4" s="156"/>
      <c r="F4" s="156"/>
      <c r="G4" s="156"/>
      <c r="H4" s="156"/>
      <c r="I4" s="156"/>
      <c r="J4" s="156"/>
      <c r="K4" s="156"/>
      <c r="L4" s="156"/>
      <c r="M4" s="156"/>
      <c r="N4" s="156"/>
      <c r="O4" s="156"/>
      <c r="P4" s="156"/>
      <c r="Q4" s="156"/>
      <c r="R4" s="156"/>
      <c r="S4" s="156"/>
      <c r="T4" s="156"/>
      <c r="U4" s="156"/>
      <c r="V4" s="156"/>
    </row>
    <row r="5" spans="1:24" ht="36.75" customHeight="1" x14ac:dyDescent="0.25">
      <c r="A5" s="288" t="s">
        <v>0</v>
      </c>
      <c r="B5" s="289" t="s">
        <v>28</v>
      </c>
      <c r="C5" s="290" t="s">
        <v>27</v>
      </c>
      <c r="D5" s="290" t="s">
        <v>1</v>
      </c>
      <c r="E5" s="290" t="s">
        <v>29</v>
      </c>
      <c r="F5" s="290" t="s">
        <v>30</v>
      </c>
      <c r="G5" s="290" t="s">
        <v>34</v>
      </c>
      <c r="H5" s="290" t="s">
        <v>22</v>
      </c>
      <c r="I5" s="290" t="s">
        <v>2</v>
      </c>
      <c r="J5" s="290" t="s">
        <v>36</v>
      </c>
      <c r="K5" s="291" t="s">
        <v>3</v>
      </c>
      <c r="L5" s="291"/>
      <c r="M5" s="291"/>
      <c r="N5" s="291"/>
      <c r="O5" s="291"/>
      <c r="P5" s="291"/>
      <c r="Q5" s="291"/>
      <c r="R5" s="291"/>
      <c r="S5" s="291"/>
      <c r="T5" s="291"/>
      <c r="U5" s="290" t="s">
        <v>38</v>
      </c>
      <c r="V5" s="288" t="s">
        <v>4</v>
      </c>
    </row>
    <row r="6" spans="1:24" ht="170.25" customHeight="1" x14ac:dyDescent="0.25">
      <c r="A6" s="288"/>
      <c r="B6" s="290"/>
      <c r="C6" s="290"/>
      <c r="D6" s="290"/>
      <c r="E6" s="290"/>
      <c r="F6" s="290"/>
      <c r="G6" s="290"/>
      <c r="H6" s="290"/>
      <c r="I6" s="290"/>
      <c r="J6" s="290"/>
      <c r="K6" s="81" t="s">
        <v>21</v>
      </c>
      <c r="L6" s="81" t="s">
        <v>5</v>
      </c>
      <c r="M6" s="81" t="s">
        <v>6</v>
      </c>
      <c r="N6" s="81" t="s">
        <v>7</v>
      </c>
      <c r="O6" s="81" t="s">
        <v>8</v>
      </c>
      <c r="P6" s="81" t="s">
        <v>9</v>
      </c>
      <c r="Q6" s="81" t="s">
        <v>10</v>
      </c>
      <c r="R6" s="81" t="s">
        <v>11</v>
      </c>
      <c r="S6" s="81" t="s">
        <v>12</v>
      </c>
      <c r="T6" s="81" t="s">
        <v>13</v>
      </c>
      <c r="U6" s="290"/>
      <c r="V6" s="288"/>
    </row>
    <row r="7" spans="1:24" ht="24" hidden="1" customHeight="1" thickBot="1" x14ac:dyDescent="0.3">
      <c r="A7" s="288" t="s">
        <v>20</v>
      </c>
      <c r="B7" s="288"/>
      <c r="C7" s="288"/>
      <c r="D7" s="288"/>
      <c r="E7" s="288"/>
      <c r="F7" s="288"/>
      <c r="G7" s="288"/>
      <c r="H7" s="288"/>
      <c r="I7" s="288"/>
      <c r="J7" s="288"/>
      <c r="K7" s="288"/>
      <c r="L7" s="288"/>
      <c r="M7" s="288"/>
      <c r="N7" s="288"/>
      <c r="O7" s="288"/>
      <c r="P7" s="288"/>
      <c r="Q7" s="288"/>
      <c r="R7" s="288"/>
      <c r="S7" s="288"/>
      <c r="T7" s="288"/>
      <c r="U7" s="82"/>
      <c r="V7" s="82"/>
    </row>
    <row r="8" spans="1:24" ht="24.75" customHeight="1" x14ac:dyDescent="0.25">
      <c r="A8" s="288"/>
      <c r="B8" s="288"/>
      <c r="C8" s="288"/>
      <c r="D8" s="288"/>
      <c r="E8" s="288"/>
      <c r="F8" s="288"/>
      <c r="G8" s="288"/>
      <c r="H8" s="288"/>
      <c r="I8" s="288"/>
      <c r="J8" s="288"/>
      <c r="K8" s="288"/>
      <c r="L8" s="288"/>
      <c r="M8" s="288"/>
      <c r="N8" s="288"/>
      <c r="O8" s="288"/>
      <c r="P8" s="288"/>
      <c r="Q8" s="288"/>
      <c r="R8" s="288"/>
      <c r="S8" s="288"/>
      <c r="T8" s="288"/>
      <c r="U8" s="288"/>
      <c r="V8" s="288"/>
    </row>
    <row r="9" spans="1:24" ht="57" customHeight="1" x14ac:dyDescent="0.25">
      <c r="A9" s="292">
        <v>1</v>
      </c>
      <c r="B9" s="286" t="s">
        <v>114</v>
      </c>
      <c r="C9" s="281" t="s">
        <v>115</v>
      </c>
      <c r="D9" s="292" t="s">
        <v>116</v>
      </c>
      <c r="E9" s="89" t="s">
        <v>117</v>
      </c>
      <c r="F9" s="86" t="s">
        <v>23</v>
      </c>
      <c r="G9" s="90" t="s">
        <v>25</v>
      </c>
      <c r="H9" s="293" t="s">
        <v>122</v>
      </c>
      <c r="I9" s="281">
        <v>87.06</v>
      </c>
      <c r="J9" s="282" t="s">
        <v>123</v>
      </c>
      <c r="K9" s="278">
        <v>269267</v>
      </c>
      <c r="L9" s="274">
        <f>M9+Q9</f>
        <v>263881.65999999997</v>
      </c>
      <c r="M9" s="284">
        <v>215413.59</v>
      </c>
      <c r="N9" s="282">
        <v>80</v>
      </c>
      <c r="O9" s="274">
        <v>25327.8</v>
      </c>
      <c r="P9" s="274">
        <v>23140.27</v>
      </c>
      <c r="Q9" s="274">
        <f>O9+P9</f>
        <v>48468.07</v>
      </c>
      <c r="R9" s="282">
        <v>18</v>
      </c>
      <c r="S9" s="274">
        <v>5385.34</v>
      </c>
      <c r="T9" s="283">
        <v>2</v>
      </c>
      <c r="U9" s="293">
        <f>K9</f>
        <v>269267</v>
      </c>
      <c r="V9" s="293" t="s">
        <v>14</v>
      </c>
      <c r="W9" s="80">
        <f t="shared" ref="W9" si="0">K9-M9-Q9-S9</f>
        <v>0</v>
      </c>
      <c r="X9" s="80">
        <f t="shared" ref="X9" si="1">K9-M9-Q9-S9</f>
        <v>0</v>
      </c>
    </row>
    <row r="10" spans="1:24" ht="57" customHeight="1" x14ac:dyDescent="0.25">
      <c r="A10" s="292"/>
      <c r="B10" s="286"/>
      <c r="C10" s="281"/>
      <c r="D10" s="292"/>
      <c r="E10" s="89" t="s">
        <v>118</v>
      </c>
      <c r="F10" s="10" t="s">
        <v>26</v>
      </c>
      <c r="G10" s="90" t="s">
        <v>120</v>
      </c>
      <c r="H10" s="293"/>
      <c r="I10" s="281"/>
      <c r="J10" s="282"/>
      <c r="K10" s="279"/>
      <c r="L10" s="274"/>
      <c r="M10" s="284"/>
      <c r="N10" s="282"/>
      <c r="O10" s="274"/>
      <c r="P10" s="274"/>
      <c r="Q10" s="274"/>
      <c r="R10" s="282"/>
      <c r="S10" s="274"/>
      <c r="T10" s="283"/>
      <c r="U10" s="293"/>
      <c r="V10" s="293"/>
      <c r="W10" s="80"/>
      <c r="X10" s="80"/>
    </row>
    <row r="11" spans="1:24" ht="57" customHeight="1" x14ac:dyDescent="0.25">
      <c r="A11" s="292"/>
      <c r="B11" s="286"/>
      <c r="C11" s="281"/>
      <c r="D11" s="292"/>
      <c r="E11" s="89" t="s">
        <v>270</v>
      </c>
      <c r="F11" s="10" t="s">
        <v>58</v>
      </c>
      <c r="G11" s="90" t="s">
        <v>25</v>
      </c>
      <c r="H11" s="293"/>
      <c r="I11" s="281"/>
      <c r="J11" s="282"/>
      <c r="K11" s="279"/>
      <c r="L11" s="274"/>
      <c r="M11" s="284"/>
      <c r="N11" s="282"/>
      <c r="O11" s="274"/>
      <c r="P11" s="274"/>
      <c r="Q11" s="274"/>
      <c r="R11" s="282"/>
      <c r="S11" s="274"/>
      <c r="T11" s="283"/>
      <c r="U11" s="293"/>
      <c r="V11" s="293"/>
      <c r="W11" s="80"/>
      <c r="X11" s="80"/>
    </row>
    <row r="12" spans="1:24" ht="57" customHeight="1" x14ac:dyDescent="0.25">
      <c r="A12" s="292"/>
      <c r="B12" s="286"/>
      <c r="C12" s="281"/>
      <c r="D12" s="292"/>
      <c r="E12" s="90" t="s">
        <v>119</v>
      </c>
      <c r="F12" s="10" t="s">
        <v>59</v>
      </c>
      <c r="G12" s="10" t="s">
        <v>220</v>
      </c>
      <c r="H12" s="293"/>
      <c r="I12" s="281"/>
      <c r="J12" s="282"/>
      <c r="K12" s="279"/>
      <c r="L12" s="274"/>
      <c r="M12" s="284"/>
      <c r="N12" s="282"/>
      <c r="O12" s="274"/>
      <c r="P12" s="274"/>
      <c r="Q12" s="274"/>
      <c r="R12" s="282"/>
      <c r="S12" s="274"/>
      <c r="T12" s="283"/>
      <c r="U12" s="293"/>
      <c r="V12" s="293"/>
      <c r="W12" s="80"/>
      <c r="X12" s="80"/>
    </row>
    <row r="13" spans="1:24" ht="57" customHeight="1" x14ac:dyDescent="0.25">
      <c r="A13" s="292"/>
      <c r="B13" s="286"/>
      <c r="C13" s="281"/>
      <c r="D13" s="292"/>
      <c r="E13" s="89" t="s">
        <v>266</v>
      </c>
      <c r="F13" s="86" t="s">
        <v>264</v>
      </c>
      <c r="G13" s="90" t="s">
        <v>25</v>
      </c>
      <c r="H13" s="293"/>
      <c r="I13" s="281"/>
      <c r="J13" s="282"/>
      <c r="K13" s="279"/>
      <c r="L13" s="274"/>
      <c r="M13" s="284"/>
      <c r="N13" s="282"/>
      <c r="O13" s="274"/>
      <c r="P13" s="274"/>
      <c r="Q13" s="274"/>
      <c r="R13" s="282"/>
      <c r="S13" s="274"/>
      <c r="T13" s="283"/>
      <c r="U13" s="293"/>
      <c r="V13" s="293"/>
      <c r="W13" s="80"/>
      <c r="X13" s="80"/>
    </row>
    <row r="14" spans="1:24" ht="57" customHeight="1" x14ac:dyDescent="0.25">
      <c r="A14" s="292"/>
      <c r="B14" s="286"/>
      <c r="C14" s="281"/>
      <c r="D14" s="292"/>
      <c r="E14" s="89" t="s">
        <v>267</v>
      </c>
      <c r="F14" s="86" t="s">
        <v>241</v>
      </c>
      <c r="G14" s="90" t="s">
        <v>120</v>
      </c>
      <c r="H14" s="293"/>
      <c r="I14" s="281"/>
      <c r="J14" s="282"/>
      <c r="K14" s="279"/>
      <c r="L14" s="274"/>
      <c r="M14" s="284"/>
      <c r="N14" s="282"/>
      <c r="O14" s="274"/>
      <c r="P14" s="274"/>
      <c r="Q14" s="274"/>
      <c r="R14" s="282"/>
      <c r="S14" s="274"/>
      <c r="T14" s="283"/>
      <c r="U14" s="293"/>
      <c r="V14" s="293"/>
      <c r="W14" s="80"/>
      <c r="X14" s="80"/>
    </row>
    <row r="15" spans="1:24" ht="57" customHeight="1" x14ac:dyDescent="0.25">
      <c r="A15" s="292"/>
      <c r="B15" s="286"/>
      <c r="C15" s="281"/>
      <c r="D15" s="292"/>
      <c r="E15" s="89" t="s">
        <v>268</v>
      </c>
      <c r="F15" s="86" t="s">
        <v>243</v>
      </c>
      <c r="G15" s="90" t="s">
        <v>121</v>
      </c>
      <c r="H15" s="293"/>
      <c r="I15" s="281"/>
      <c r="J15" s="282"/>
      <c r="K15" s="279"/>
      <c r="L15" s="274"/>
      <c r="M15" s="284"/>
      <c r="N15" s="282"/>
      <c r="O15" s="274"/>
      <c r="P15" s="274"/>
      <c r="Q15" s="274"/>
      <c r="R15" s="282"/>
      <c r="S15" s="274"/>
      <c r="T15" s="283"/>
      <c r="U15" s="293"/>
      <c r="V15" s="293"/>
      <c r="W15" s="80"/>
      <c r="X15" s="80"/>
    </row>
    <row r="16" spans="1:24" ht="57" customHeight="1" x14ac:dyDescent="0.25">
      <c r="A16" s="292"/>
      <c r="B16" s="286"/>
      <c r="C16" s="281"/>
      <c r="D16" s="292"/>
      <c r="E16" s="97" t="s">
        <v>269</v>
      </c>
      <c r="F16" s="86" t="s">
        <v>244</v>
      </c>
      <c r="G16" s="90" t="s">
        <v>120</v>
      </c>
      <c r="H16" s="293"/>
      <c r="I16" s="281"/>
      <c r="J16" s="282"/>
      <c r="K16" s="280"/>
      <c r="L16" s="274"/>
      <c r="M16" s="284"/>
      <c r="N16" s="282"/>
      <c r="O16" s="274"/>
      <c r="P16" s="274"/>
      <c r="Q16" s="274"/>
      <c r="R16" s="282"/>
      <c r="S16" s="274"/>
      <c r="T16" s="283"/>
      <c r="U16" s="293"/>
      <c r="V16" s="293"/>
    </row>
    <row r="17" spans="1:24" s="78" customFormat="1" ht="57.6" customHeight="1" x14ac:dyDescent="0.25">
      <c r="A17" s="281">
        <v>2</v>
      </c>
      <c r="B17" s="286" t="s">
        <v>130</v>
      </c>
      <c r="C17" s="281" t="s">
        <v>115</v>
      </c>
      <c r="D17" s="287" t="s">
        <v>131</v>
      </c>
      <c r="E17" s="88" t="s">
        <v>124</v>
      </c>
      <c r="F17" s="86" t="s">
        <v>23</v>
      </c>
      <c r="G17" s="86" t="s">
        <v>128</v>
      </c>
      <c r="H17" s="274" t="s">
        <v>122</v>
      </c>
      <c r="I17" s="281">
        <v>81.84</v>
      </c>
      <c r="J17" s="282" t="s">
        <v>232</v>
      </c>
      <c r="K17" s="278">
        <v>1330589.54</v>
      </c>
      <c r="L17" s="278">
        <v>1303977.74</v>
      </c>
      <c r="M17" s="278">
        <v>1064471.6200000001</v>
      </c>
      <c r="N17" s="275">
        <v>80</v>
      </c>
      <c r="O17" s="278">
        <v>184069.96</v>
      </c>
      <c r="P17" s="278">
        <v>55436.159999999996</v>
      </c>
      <c r="Q17" s="278">
        <v>239506.12</v>
      </c>
      <c r="R17" s="275">
        <v>18</v>
      </c>
      <c r="S17" s="278">
        <v>26611.8</v>
      </c>
      <c r="T17" s="282">
        <v>2</v>
      </c>
      <c r="U17" s="274">
        <f>K17</f>
        <v>1330589.54</v>
      </c>
      <c r="V17" s="274" t="s">
        <v>14</v>
      </c>
      <c r="W17" s="79">
        <f t="shared" ref="W17" si="2">K17-M17-Q17-S17</f>
        <v>-6.9121597334742546E-11</v>
      </c>
      <c r="X17" s="79">
        <f t="shared" ref="X17" si="3">K17-M17-Q17-S17</f>
        <v>-6.9121597334742546E-11</v>
      </c>
    </row>
    <row r="18" spans="1:24" s="78" customFormat="1" ht="56.45" customHeight="1" x14ac:dyDescent="0.25">
      <c r="A18" s="281"/>
      <c r="B18" s="286"/>
      <c r="C18" s="281"/>
      <c r="D18" s="287"/>
      <c r="E18" s="88" t="s">
        <v>125</v>
      </c>
      <c r="F18" s="77" t="s">
        <v>26</v>
      </c>
      <c r="G18" s="86" t="s">
        <v>129</v>
      </c>
      <c r="H18" s="274"/>
      <c r="I18" s="281"/>
      <c r="J18" s="282"/>
      <c r="K18" s="279"/>
      <c r="L18" s="279"/>
      <c r="M18" s="279"/>
      <c r="N18" s="276"/>
      <c r="O18" s="279"/>
      <c r="P18" s="279"/>
      <c r="Q18" s="279"/>
      <c r="R18" s="276"/>
      <c r="S18" s="279"/>
      <c r="T18" s="282"/>
      <c r="U18" s="274"/>
      <c r="V18" s="274"/>
      <c r="W18" s="79"/>
      <c r="X18" s="79"/>
    </row>
    <row r="19" spans="1:24" s="78" customFormat="1" ht="58.9" customHeight="1" x14ac:dyDescent="0.25">
      <c r="A19" s="281"/>
      <c r="B19" s="286"/>
      <c r="C19" s="281"/>
      <c r="D19" s="287"/>
      <c r="E19" s="88" t="s">
        <v>126</v>
      </c>
      <c r="F19" s="77" t="s">
        <v>58</v>
      </c>
      <c r="G19" s="86" t="s">
        <v>128</v>
      </c>
      <c r="H19" s="274"/>
      <c r="I19" s="281"/>
      <c r="J19" s="282"/>
      <c r="K19" s="279"/>
      <c r="L19" s="279"/>
      <c r="M19" s="279"/>
      <c r="N19" s="276"/>
      <c r="O19" s="279"/>
      <c r="P19" s="279"/>
      <c r="Q19" s="279"/>
      <c r="R19" s="276"/>
      <c r="S19" s="279"/>
      <c r="T19" s="282"/>
      <c r="U19" s="274"/>
      <c r="V19" s="274"/>
      <c r="W19" s="79"/>
      <c r="X19" s="79"/>
    </row>
    <row r="20" spans="1:24" s="78" customFormat="1" ht="58.9" customHeight="1" x14ac:dyDescent="0.25">
      <c r="A20" s="281"/>
      <c r="B20" s="286"/>
      <c r="C20" s="281"/>
      <c r="D20" s="287"/>
      <c r="E20" s="86" t="s">
        <v>127</v>
      </c>
      <c r="F20" s="77" t="s">
        <v>59</v>
      </c>
      <c r="G20" s="86" t="s">
        <v>129</v>
      </c>
      <c r="H20" s="274"/>
      <c r="I20" s="281"/>
      <c r="J20" s="282"/>
      <c r="K20" s="279"/>
      <c r="L20" s="279"/>
      <c r="M20" s="279"/>
      <c r="N20" s="276"/>
      <c r="O20" s="279"/>
      <c r="P20" s="279"/>
      <c r="Q20" s="279"/>
      <c r="R20" s="276"/>
      <c r="S20" s="279"/>
      <c r="T20" s="282"/>
      <c r="U20" s="274"/>
      <c r="V20" s="274"/>
      <c r="W20" s="79"/>
      <c r="X20" s="79"/>
    </row>
    <row r="21" spans="1:24" s="78" customFormat="1" ht="54" customHeight="1" x14ac:dyDescent="0.25">
      <c r="A21" s="281"/>
      <c r="B21" s="286"/>
      <c r="C21" s="281"/>
      <c r="D21" s="287"/>
      <c r="E21" s="92" t="s">
        <v>265</v>
      </c>
      <c r="F21" s="86" t="s">
        <v>264</v>
      </c>
      <c r="G21" s="86" t="s">
        <v>128</v>
      </c>
      <c r="H21" s="274"/>
      <c r="I21" s="281"/>
      <c r="J21" s="282"/>
      <c r="K21" s="280"/>
      <c r="L21" s="280"/>
      <c r="M21" s="280"/>
      <c r="N21" s="277"/>
      <c r="O21" s="280"/>
      <c r="P21" s="280"/>
      <c r="Q21" s="280"/>
      <c r="R21" s="277"/>
      <c r="S21" s="280"/>
      <c r="T21" s="282"/>
      <c r="U21" s="274"/>
      <c r="V21" s="274"/>
    </row>
    <row r="22" spans="1:24" s="78" customFormat="1" ht="49.9" customHeight="1" x14ac:dyDescent="0.25">
      <c r="A22" s="281">
        <v>3</v>
      </c>
      <c r="B22" s="286" t="s">
        <v>132</v>
      </c>
      <c r="C22" s="281" t="s">
        <v>115</v>
      </c>
      <c r="D22" s="287" t="s">
        <v>133</v>
      </c>
      <c r="E22" s="86" t="s">
        <v>134</v>
      </c>
      <c r="F22" s="86" t="s">
        <v>23</v>
      </c>
      <c r="G22" s="86" t="s">
        <v>136</v>
      </c>
      <c r="H22" s="274" t="s">
        <v>122</v>
      </c>
      <c r="I22" s="281">
        <v>81.42</v>
      </c>
      <c r="J22" s="282" t="s">
        <v>233</v>
      </c>
      <c r="K22" s="278">
        <v>1390402.8599999999</v>
      </c>
      <c r="L22" s="278">
        <v>1362594.8</v>
      </c>
      <c r="M22" s="278">
        <v>1112322.28</v>
      </c>
      <c r="N22" s="275">
        <v>80</v>
      </c>
      <c r="O22" s="278">
        <v>134222.01999999999</v>
      </c>
      <c r="P22" s="278">
        <v>116050.5</v>
      </c>
      <c r="Q22" s="278">
        <v>250272.52</v>
      </c>
      <c r="R22" s="275">
        <v>18</v>
      </c>
      <c r="S22" s="278">
        <v>27808.059999999998</v>
      </c>
      <c r="T22" s="282">
        <v>2</v>
      </c>
      <c r="U22" s="274">
        <f>K22</f>
        <v>1390402.8599999999</v>
      </c>
      <c r="V22" s="274" t="s">
        <v>14</v>
      </c>
    </row>
    <row r="23" spans="1:24" s="78" customFormat="1" ht="49.9" customHeight="1" x14ac:dyDescent="0.25">
      <c r="A23" s="281"/>
      <c r="B23" s="286"/>
      <c r="C23" s="281"/>
      <c r="D23" s="287"/>
      <c r="E23" s="86" t="s">
        <v>135</v>
      </c>
      <c r="F23" s="77" t="s">
        <v>26</v>
      </c>
      <c r="G23" s="86" t="s">
        <v>137</v>
      </c>
      <c r="H23" s="274"/>
      <c r="I23" s="281"/>
      <c r="J23" s="282"/>
      <c r="K23" s="279"/>
      <c r="L23" s="279"/>
      <c r="M23" s="279"/>
      <c r="N23" s="276"/>
      <c r="O23" s="279"/>
      <c r="P23" s="279"/>
      <c r="Q23" s="279"/>
      <c r="R23" s="276"/>
      <c r="S23" s="279"/>
      <c r="T23" s="282"/>
      <c r="U23" s="274"/>
      <c r="V23" s="274"/>
    </row>
    <row r="24" spans="1:24" s="78" customFormat="1" ht="49.9" customHeight="1" x14ac:dyDescent="0.25">
      <c r="A24" s="281"/>
      <c r="B24" s="286"/>
      <c r="C24" s="281"/>
      <c r="D24" s="287"/>
      <c r="E24" s="92" t="s">
        <v>153</v>
      </c>
      <c r="F24" s="86" t="s">
        <v>264</v>
      </c>
      <c r="G24" s="86" t="s">
        <v>137</v>
      </c>
      <c r="H24" s="274"/>
      <c r="I24" s="281"/>
      <c r="J24" s="282"/>
      <c r="K24" s="280"/>
      <c r="L24" s="280"/>
      <c r="M24" s="280"/>
      <c r="N24" s="277"/>
      <c r="O24" s="280"/>
      <c r="P24" s="280"/>
      <c r="Q24" s="280"/>
      <c r="R24" s="277"/>
      <c r="S24" s="280"/>
      <c r="T24" s="282"/>
      <c r="U24" s="274"/>
      <c r="V24" s="274"/>
    </row>
    <row r="25" spans="1:24" s="78" customFormat="1" ht="47.45" customHeight="1" x14ac:dyDescent="0.25">
      <c r="A25" s="281">
        <v>4</v>
      </c>
      <c r="B25" s="286" t="s">
        <v>138</v>
      </c>
      <c r="C25" s="281" t="s">
        <v>115</v>
      </c>
      <c r="D25" s="294" t="s">
        <v>139</v>
      </c>
      <c r="E25" s="86" t="s">
        <v>140</v>
      </c>
      <c r="F25" s="86" t="s">
        <v>23</v>
      </c>
      <c r="G25" s="86" t="s">
        <v>142</v>
      </c>
      <c r="H25" s="274" t="s">
        <v>122</v>
      </c>
      <c r="I25" s="281">
        <v>79.92</v>
      </c>
      <c r="J25" s="282" t="s">
        <v>234</v>
      </c>
      <c r="K25" s="278">
        <v>397517.49</v>
      </c>
      <c r="L25" s="295">
        <v>389567.12</v>
      </c>
      <c r="M25" s="278">
        <v>318013.98</v>
      </c>
      <c r="N25" s="275">
        <v>80</v>
      </c>
      <c r="O25" s="295">
        <v>31096.87</v>
      </c>
      <c r="P25" s="295">
        <v>40456.269999999997</v>
      </c>
      <c r="Q25" s="295">
        <v>71553.14</v>
      </c>
      <c r="R25" s="275">
        <v>18</v>
      </c>
      <c r="S25" s="295">
        <v>7950.37</v>
      </c>
      <c r="T25" s="282">
        <v>2</v>
      </c>
      <c r="U25" s="274">
        <f>K25</f>
        <v>397517.49</v>
      </c>
      <c r="V25" s="274" t="s">
        <v>14</v>
      </c>
    </row>
    <row r="26" spans="1:24" s="78" customFormat="1" ht="47.45" customHeight="1" x14ac:dyDescent="0.25">
      <c r="A26" s="281"/>
      <c r="B26" s="286"/>
      <c r="C26" s="281"/>
      <c r="D26" s="294"/>
      <c r="E26" s="86" t="s">
        <v>141</v>
      </c>
      <c r="F26" s="77" t="s">
        <v>26</v>
      </c>
      <c r="G26" s="86" t="s">
        <v>137</v>
      </c>
      <c r="H26" s="274"/>
      <c r="I26" s="281"/>
      <c r="J26" s="282"/>
      <c r="K26" s="279"/>
      <c r="L26" s="296"/>
      <c r="M26" s="279"/>
      <c r="N26" s="276"/>
      <c r="O26" s="296"/>
      <c r="P26" s="296"/>
      <c r="Q26" s="296"/>
      <c r="R26" s="276"/>
      <c r="S26" s="296"/>
      <c r="T26" s="282"/>
      <c r="U26" s="274"/>
      <c r="V26" s="274"/>
    </row>
    <row r="27" spans="1:24" s="78" customFormat="1" ht="47.45" customHeight="1" x14ac:dyDescent="0.25">
      <c r="A27" s="281"/>
      <c r="B27" s="286"/>
      <c r="C27" s="281"/>
      <c r="D27" s="294"/>
      <c r="E27" s="86" t="s">
        <v>259</v>
      </c>
      <c r="F27" s="86" t="s">
        <v>264</v>
      </c>
      <c r="G27" s="86" t="s">
        <v>137</v>
      </c>
      <c r="H27" s="274"/>
      <c r="I27" s="281"/>
      <c r="J27" s="282"/>
      <c r="K27" s="279"/>
      <c r="L27" s="296"/>
      <c r="M27" s="279"/>
      <c r="N27" s="276"/>
      <c r="O27" s="296"/>
      <c r="P27" s="296"/>
      <c r="Q27" s="296"/>
      <c r="R27" s="276"/>
      <c r="S27" s="296"/>
      <c r="T27" s="282"/>
      <c r="U27" s="274"/>
      <c r="V27" s="274"/>
    </row>
    <row r="28" spans="1:24" s="78" customFormat="1" ht="47.45" customHeight="1" x14ac:dyDescent="0.25">
      <c r="A28" s="281"/>
      <c r="B28" s="286"/>
      <c r="C28" s="281"/>
      <c r="D28" s="294"/>
      <c r="E28" s="86" t="s">
        <v>260</v>
      </c>
      <c r="F28" s="86" t="s">
        <v>241</v>
      </c>
      <c r="G28" s="86" t="s">
        <v>137</v>
      </c>
      <c r="H28" s="274"/>
      <c r="I28" s="281"/>
      <c r="J28" s="282"/>
      <c r="K28" s="279"/>
      <c r="L28" s="296"/>
      <c r="M28" s="279"/>
      <c r="N28" s="276"/>
      <c r="O28" s="296"/>
      <c r="P28" s="296"/>
      <c r="Q28" s="296"/>
      <c r="R28" s="276"/>
      <c r="S28" s="296"/>
      <c r="T28" s="282"/>
      <c r="U28" s="274"/>
      <c r="V28" s="274"/>
    </row>
    <row r="29" spans="1:24" s="78" customFormat="1" ht="47.45" customHeight="1" x14ac:dyDescent="0.25">
      <c r="A29" s="281"/>
      <c r="B29" s="286"/>
      <c r="C29" s="281"/>
      <c r="D29" s="294"/>
      <c r="E29" s="86" t="s">
        <v>261</v>
      </c>
      <c r="F29" s="86" t="s">
        <v>243</v>
      </c>
      <c r="G29" s="86" t="s">
        <v>137</v>
      </c>
      <c r="H29" s="274"/>
      <c r="I29" s="281"/>
      <c r="J29" s="282"/>
      <c r="K29" s="279"/>
      <c r="L29" s="296"/>
      <c r="M29" s="279"/>
      <c r="N29" s="276"/>
      <c r="O29" s="296"/>
      <c r="P29" s="296"/>
      <c r="Q29" s="296"/>
      <c r="R29" s="276"/>
      <c r="S29" s="296"/>
      <c r="T29" s="282"/>
      <c r="U29" s="274"/>
      <c r="V29" s="274"/>
    </row>
    <row r="30" spans="1:24" s="78" customFormat="1" ht="47.45" customHeight="1" x14ac:dyDescent="0.25">
      <c r="A30" s="281"/>
      <c r="B30" s="286"/>
      <c r="C30" s="281"/>
      <c r="D30" s="294"/>
      <c r="E30" s="86" t="s">
        <v>262</v>
      </c>
      <c r="F30" s="86" t="s">
        <v>244</v>
      </c>
      <c r="G30" s="86" t="s">
        <v>142</v>
      </c>
      <c r="H30" s="274"/>
      <c r="I30" s="281"/>
      <c r="J30" s="282"/>
      <c r="K30" s="279"/>
      <c r="L30" s="296"/>
      <c r="M30" s="279"/>
      <c r="N30" s="276"/>
      <c r="O30" s="296"/>
      <c r="P30" s="296"/>
      <c r="Q30" s="296"/>
      <c r="R30" s="276"/>
      <c r="S30" s="296"/>
      <c r="T30" s="282"/>
      <c r="U30" s="274"/>
      <c r="V30" s="274"/>
    </row>
    <row r="31" spans="1:24" s="78" customFormat="1" ht="47.45" customHeight="1" x14ac:dyDescent="0.25">
      <c r="A31" s="281"/>
      <c r="B31" s="286"/>
      <c r="C31" s="281"/>
      <c r="D31" s="294"/>
      <c r="E31" s="92" t="s">
        <v>263</v>
      </c>
      <c r="F31" s="86" t="s">
        <v>252</v>
      </c>
      <c r="G31" s="86" t="s">
        <v>142</v>
      </c>
      <c r="H31" s="274"/>
      <c r="I31" s="281"/>
      <c r="J31" s="282"/>
      <c r="K31" s="280"/>
      <c r="L31" s="297"/>
      <c r="M31" s="298"/>
      <c r="N31" s="277"/>
      <c r="O31" s="298"/>
      <c r="P31" s="298"/>
      <c r="Q31" s="298"/>
      <c r="R31" s="277"/>
      <c r="S31" s="298"/>
      <c r="T31" s="282"/>
      <c r="U31" s="274"/>
      <c r="V31" s="274"/>
    </row>
    <row r="32" spans="1:24" s="78" customFormat="1" ht="91.9" customHeight="1" x14ac:dyDescent="0.25">
      <c r="A32" s="281">
        <v>5</v>
      </c>
      <c r="B32" s="286" t="s">
        <v>143</v>
      </c>
      <c r="C32" s="281" t="s">
        <v>115</v>
      </c>
      <c r="D32" s="294" t="s">
        <v>144</v>
      </c>
      <c r="E32" s="86" t="s">
        <v>145</v>
      </c>
      <c r="F32" s="86" t="s">
        <v>23</v>
      </c>
      <c r="G32" s="86" t="s">
        <v>147</v>
      </c>
      <c r="H32" s="274" t="s">
        <v>122</v>
      </c>
      <c r="I32" s="281">
        <v>79.25</v>
      </c>
      <c r="J32" s="282" t="s">
        <v>271</v>
      </c>
      <c r="K32" s="278">
        <v>378452.33</v>
      </c>
      <c r="L32" s="301">
        <v>370883.27999999997</v>
      </c>
      <c r="M32" s="303">
        <v>302761.84999999998</v>
      </c>
      <c r="N32" s="304">
        <v>80</v>
      </c>
      <c r="O32" s="299">
        <v>38393.339999999997</v>
      </c>
      <c r="P32" s="299">
        <v>29728.09</v>
      </c>
      <c r="Q32" s="299">
        <v>68121.429999999993</v>
      </c>
      <c r="R32" s="275">
        <v>18</v>
      </c>
      <c r="S32" s="299">
        <v>7569.05</v>
      </c>
      <c r="T32" s="282">
        <v>2</v>
      </c>
      <c r="U32" s="274">
        <f>K32</f>
        <v>378452.33</v>
      </c>
      <c r="V32" s="274" t="s">
        <v>14</v>
      </c>
    </row>
    <row r="33" spans="1:24" s="78" customFormat="1" ht="91.9" customHeight="1" x14ac:dyDescent="0.25">
      <c r="A33" s="281"/>
      <c r="B33" s="286"/>
      <c r="C33" s="281"/>
      <c r="D33" s="294"/>
      <c r="E33" s="86" t="s">
        <v>146</v>
      </c>
      <c r="F33" s="77" t="s">
        <v>26</v>
      </c>
      <c r="G33" s="86" t="s">
        <v>148</v>
      </c>
      <c r="H33" s="274"/>
      <c r="I33" s="281"/>
      <c r="J33" s="282"/>
      <c r="K33" s="280"/>
      <c r="L33" s="302"/>
      <c r="M33" s="300"/>
      <c r="N33" s="305"/>
      <c r="O33" s="300"/>
      <c r="P33" s="300"/>
      <c r="Q33" s="300"/>
      <c r="R33" s="277"/>
      <c r="S33" s="300"/>
      <c r="T33" s="282"/>
      <c r="U33" s="274"/>
      <c r="V33" s="274"/>
    </row>
    <row r="34" spans="1:24" s="78" customFormat="1" ht="63.6" customHeight="1" x14ac:dyDescent="0.25">
      <c r="A34" s="281">
        <v>6</v>
      </c>
      <c r="B34" s="286" t="s">
        <v>149</v>
      </c>
      <c r="C34" s="281" t="s">
        <v>115</v>
      </c>
      <c r="D34" s="294" t="s">
        <v>150</v>
      </c>
      <c r="E34" s="86" t="s">
        <v>151</v>
      </c>
      <c r="F34" s="86" t="s">
        <v>23</v>
      </c>
      <c r="G34" s="86" t="s">
        <v>25</v>
      </c>
      <c r="H34" s="274" t="s">
        <v>122</v>
      </c>
      <c r="I34" s="281">
        <v>79.11</v>
      </c>
      <c r="J34" s="282" t="s">
        <v>234</v>
      </c>
      <c r="K34" s="278">
        <v>736482.4</v>
      </c>
      <c r="L34" s="295">
        <v>721752.75000000012</v>
      </c>
      <c r="M34" s="278">
        <v>589185.92000000004</v>
      </c>
      <c r="N34" s="275">
        <v>80</v>
      </c>
      <c r="O34" s="295">
        <v>91318.97</v>
      </c>
      <c r="P34" s="295">
        <v>41247.86</v>
      </c>
      <c r="Q34" s="295">
        <v>132566.83000000002</v>
      </c>
      <c r="R34" s="307">
        <v>18</v>
      </c>
      <c r="S34" s="295">
        <v>14729.65</v>
      </c>
      <c r="T34" s="282">
        <v>2</v>
      </c>
      <c r="U34" s="274">
        <f>K34</f>
        <v>736482.4</v>
      </c>
      <c r="V34" s="274" t="s">
        <v>14</v>
      </c>
    </row>
    <row r="35" spans="1:24" s="78" customFormat="1" ht="54" customHeight="1" x14ac:dyDescent="0.25">
      <c r="A35" s="281"/>
      <c r="B35" s="286"/>
      <c r="C35" s="281"/>
      <c r="D35" s="294"/>
      <c r="E35" s="86" t="s">
        <v>152</v>
      </c>
      <c r="F35" s="77" t="s">
        <v>26</v>
      </c>
      <c r="G35" s="86" t="s">
        <v>137</v>
      </c>
      <c r="H35" s="274"/>
      <c r="I35" s="281"/>
      <c r="J35" s="282"/>
      <c r="K35" s="279"/>
      <c r="L35" s="296"/>
      <c r="M35" s="306"/>
      <c r="N35" s="276"/>
      <c r="O35" s="306"/>
      <c r="P35" s="306"/>
      <c r="Q35" s="306"/>
      <c r="R35" s="306"/>
      <c r="S35" s="306"/>
      <c r="T35" s="282"/>
      <c r="U35" s="274"/>
      <c r="V35" s="274"/>
    </row>
    <row r="36" spans="1:24" s="78" customFormat="1" ht="56.45" customHeight="1" x14ac:dyDescent="0.25">
      <c r="A36" s="281"/>
      <c r="B36" s="286"/>
      <c r="C36" s="281"/>
      <c r="D36" s="294"/>
      <c r="E36" s="86" t="s">
        <v>117</v>
      </c>
      <c r="F36" s="77" t="s">
        <v>58</v>
      </c>
      <c r="G36" s="86" t="s">
        <v>25</v>
      </c>
      <c r="H36" s="274"/>
      <c r="I36" s="281"/>
      <c r="J36" s="282"/>
      <c r="K36" s="280"/>
      <c r="L36" s="297"/>
      <c r="M36" s="298"/>
      <c r="N36" s="277"/>
      <c r="O36" s="298"/>
      <c r="P36" s="298"/>
      <c r="Q36" s="298"/>
      <c r="R36" s="298"/>
      <c r="S36" s="298"/>
      <c r="T36" s="282"/>
      <c r="U36" s="274"/>
      <c r="V36" s="274"/>
    </row>
    <row r="37" spans="1:24" s="78" customFormat="1" ht="40.15" customHeight="1" x14ac:dyDescent="0.25">
      <c r="A37" s="281">
        <v>7</v>
      </c>
      <c r="B37" s="286" t="s">
        <v>159</v>
      </c>
      <c r="C37" s="281" t="s">
        <v>115</v>
      </c>
      <c r="D37" s="287" t="s">
        <v>160</v>
      </c>
      <c r="E37" s="88" t="s">
        <v>153</v>
      </c>
      <c r="F37" s="86" t="s">
        <v>23</v>
      </c>
      <c r="G37" s="86" t="s">
        <v>137</v>
      </c>
      <c r="H37" s="274" t="s">
        <v>122</v>
      </c>
      <c r="I37" s="281">
        <v>78.66</v>
      </c>
      <c r="J37" s="310" t="s">
        <v>235</v>
      </c>
      <c r="K37" s="278">
        <v>1286957.8600000001</v>
      </c>
      <c r="L37" s="295">
        <v>1261218.69</v>
      </c>
      <c r="M37" s="278">
        <v>1029566.27</v>
      </c>
      <c r="N37" s="275">
        <v>80</v>
      </c>
      <c r="O37" s="295">
        <v>164205.92000000001</v>
      </c>
      <c r="P37" s="295">
        <v>67446.5</v>
      </c>
      <c r="Q37" s="295">
        <v>231652.42</v>
      </c>
      <c r="R37" s="307">
        <v>18</v>
      </c>
      <c r="S37" s="295">
        <v>25739.17</v>
      </c>
      <c r="T37" s="282">
        <v>2</v>
      </c>
      <c r="U37" s="274">
        <f>K37</f>
        <v>1286957.8600000001</v>
      </c>
      <c r="V37" s="274" t="s">
        <v>14</v>
      </c>
      <c r="W37" s="79" t="e">
        <f>#REF!-M37-Q37-S37</f>
        <v>#REF!</v>
      </c>
      <c r="X37" s="79" t="e">
        <f>#REF!-M37-Q37-S37</f>
        <v>#REF!</v>
      </c>
    </row>
    <row r="38" spans="1:24" s="78" customFormat="1" ht="40.15" customHeight="1" x14ac:dyDescent="0.25">
      <c r="A38" s="281"/>
      <c r="B38" s="286"/>
      <c r="C38" s="281"/>
      <c r="D38" s="287"/>
      <c r="E38" s="88" t="s">
        <v>154</v>
      </c>
      <c r="F38" s="77" t="s">
        <v>26</v>
      </c>
      <c r="G38" s="86" t="s">
        <v>158</v>
      </c>
      <c r="H38" s="274"/>
      <c r="I38" s="281"/>
      <c r="J38" s="311"/>
      <c r="K38" s="279"/>
      <c r="L38" s="296"/>
      <c r="M38" s="306"/>
      <c r="N38" s="276"/>
      <c r="O38" s="306"/>
      <c r="P38" s="306"/>
      <c r="Q38" s="306"/>
      <c r="R38" s="306"/>
      <c r="S38" s="306"/>
      <c r="T38" s="282"/>
      <c r="U38" s="274"/>
      <c r="V38" s="274"/>
      <c r="W38" s="79"/>
      <c r="X38" s="79"/>
    </row>
    <row r="39" spans="1:24" s="78" customFormat="1" ht="61.9" customHeight="1" x14ac:dyDescent="0.25">
      <c r="A39" s="281"/>
      <c r="B39" s="286"/>
      <c r="C39" s="281"/>
      <c r="D39" s="287"/>
      <c r="E39" s="88" t="s">
        <v>155</v>
      </c>
      <c r="F39" s="77" t="s">
        <v>58</v>
      </c>
      <c r="G39" s="86" t="s">
        <v>137</v>
      </c>
      <c r="H39" s="274"/>
      <c r="I39" s="281"/>
      <c r="J39" s="311"/>
      <c r="K39" s="279"/>
      <c r="L39" s="296"/>
      <c r="M39" s="306"/>
      <c r="N39" s="276"/>
      <c r="O39" s="306"/>
      <c r="P39" s="306"/>
      <c r="Q39" s="306"/>
      <c r="R39" s="306"/>
      <c r="S39" s="306"/>
      <c r="T39" s="282"/>
      <c r="U39" s="274"/>
      <c r="V39" s="274"/>
      <c r="W39" s="79"/>
      <c r="X39" s="79"/>
    </row>
    <row r="40" spans="1:24" s="78" customFormat="1" ht="40.15" customHeight="1" x14ac:dyDescent="0.25">
      <c r="A40" s="281"/>
      <c r="B40" s="286"/>
      <c r="C40" s="281"/>
      <c r="D40" s="287"/>
      <c r="E40" s="88" t="s">
        <v>156</v>
      </c>
      <c r="F40" s="77" t="s">
        <v>59</v>
      </c>
      <c r="G40" s="86" t="s">
        <v>142</v>
      </c>
      <c r="H40" s="274"/>
      <c r="I40" s="281"/>
      <c r="J40" s="311"/>
      <c r="K40" s="279"/>
      <c r="L40" s="296"/>
      <c r="M40" s="306"/>
      <c r="N40" s="276"/>
      <c r="O40" s="306"/>
      <c r="P40" s="306"/>
      <c r="Q40" s="306"/>
      <c r="R40" s="306"/>
      <c r="S40" s="306"/>
      <c r="T40" s="282"/>
      <c r="U40" s="274"/>
      <c r="V40" s="274"/>
      <c r="W40" s="79"/>
      <c r="X40" s="79"/>
    </row>
    <row r="41" spans="1:24" s="78" customFormat="1" ht="40.15" customHeight="1" x14ac:dyDescent="0.25">
      <c r="A41" s="281"/>
      <c r="B41" s="286"/>
      <c r="C41" s="281"/>
      <c r="D41" s="287"/>
      <c r="E41" s="86" t="s">
        <v>157</v>
      </c>
      <c r="F41" s="77" t="s">
        <v>60</v>
      </c>
      <c r="G41" s="86" t="s">
        <v>158</v>
      </c>
      <c r="H41" s="274"/>
      <c r="I41" s="281"/>
      <c r="J41" s="311"/>
      <c r="K41" s="279"/>
      <c r="L41" s="296"/>
      <c r="M41" s="306"/>
      <c r="N41" s="276"/>
      <c r="O41" s="306"/>
      <c r="P41" s="306"/>
      <c r="Q41" s="306"/>
      <c r="R41" s="306"/>
      <c r="S41" s="306"/>
      <c r="T41" s="282"/>
      <c r="U41" s="274"/>
      <c r="V41" s="274"/>
      <c r="W41" s="79"/>
      <c r="X41" s="79"/>
    </row>
    <row r="42" spans="1:24" s="78" customFormat="1" ht="40.15" customHeight="1" x14ac:dyDescent="0.25">
      <c r="A42" s="281"/>
      <c r="B42" s="286"/>
      <c r="C42" s="281"/>
      <c r="D42" s="287"/>
      <c r="E42" s="88" t="s">
        <v>253</v>
      </c>
      <c r="F42" s="77" t="s">
        <v>240</v>
      </c>
      <c r="G42" s="86" t="s">
        <v>142</v>
      </c>
      <c r="H42" s="274"/>
      <c r="I42" s="281"/>
      <c r="J42" s="311"/>
      <c r="K42" s="279"/>
      <c r="L42" s="296"/>
      <c r="M42" s="306"/>
      <c r="N42" s="276"/>
      <c r="O42" s="306"/>
      <c r="P42" s="306"/>
      <c r="Q42" s="306"/>
      <c r="R42" s="306"/>
      <c r="S42" s="306"/>
      <c r="T42" s="282"/>
      <c r="U42" s="274"/>
      <c r="V42" s="274"/>
      <c r="W42" s="79"/>
      <c r="X42" s="79"/>
    </row>
    <row r="43" spans="1:24" s="78" customFormat="1" ht="40.15" customHeight="1" x14ac:dyDescent="0.25">
      <c r="A43" s="281"/>
      <c r="B43" s="286"/>
      <c r="C43" s="281"/>
      <c r="D43" s="287"/>
      <c r="E43" s="88" t="s">
        <v>254</v>
      </c>
      <c r="F43" s="77" t="s">
        <v>241</v>
      </c>
      <c r="G43" s="86" t="s">
        <v>158</v>
      </c>
      <c r="H43" s="274"/>
      <c r="I43" s="281"/>
      <c r="J43" s="311"/>
      <c r="K43" s="279"/>
      <c r="L43" s="296"/>
      <c r="M43" s="306"/>
      <c r="N43" s="276"/>
      <c r="O43" s="306"/>
      <c r="P43" s="306"/>
      <c r="Q43" s="306"/>
      <c r="R43" s="306"/>
      <c r="S43" s="306"/>
      <c r="T43" s="282"/>
      <c r="U43" s="274"/>
      <c r="V43" s="274"/>
      <c r="W43" s="79"/>
      <c r="X43" s="79"/>
    </row>
    <row r="44" spans="1:24" s="78" customFormat="1" ht="40.15" customHeight="1" x14ac:dyDescent="0.25">
      <c r="A44" s="281"/>
      <c r="B44" s="286"/>
      <c r="C44" s="281"/>
      <c r="D44" s="287"/>
      <c r="E44" s="88" t="s">
        <v>255</v>
      </c>
      <c r="F44" s="77" t="s">
        <v>243</v>
      </c>
      <c r="G44" s="86" t="s">
        <v>158</v>
      </c>
      <c r="H44" s="274"/>
      <c r="I44" s="281"/>
      <c r="J44" s="311"/>
      <c r="K44" s="279"/>
      <c r="L44" s="296"/>
      <c r="M44" s="306"/>
      <c r="N44" s="276"/>
      <c r="O44" s="306"/>
      <c r="P44" s="306"/>
      <c r="Q44" s="306"/>
      <c r="R44" s="306"/>
      <c r="S44" s="306"/>
      <c r="T44" s="282"/>
      <c r="U44" s="274"/>
      <c r="V44" s="274"/>
      <c r="W44" s="79"/>
      <c r="X44" s="79"/>
    </row>
    <row r="45" spans="1:24" s="78" customFormat="1" ht="40.15" customHeight="1" x14ac:dyDescent="0.25">
      <c r="A45" s="281"/>
      <c r="B45" s="286"/>
      <c r="C45" s="281"/>
      <c r="D45" s="287"/>
      <c r="E45" s="88" t="s">
        <v>256</v>
      </c>
      <c r="F45" s="77" t="s">
        <v>244</v>
      </c>
      <c r="G45" s="86" t="s">
        <v>137</v>
      </c>
      <c r="H45" s="274"/>
      <c r="I45" s="281"/>
      <c r="J45" s="311"/>
      <c r="K45" s="279"/>
      <c r="L45" s="296"/>
      <c r="M45" s="306"/>
      <c r="N45" s="276"/>
      <c r="O45" s="306"/>
      <c r="P45" s="306"/>
      <c r="Q45" s="306"/>
      <c r="R45" s="306"/>
      <c r="S45" s="306"/>
      <c r="T45" s="282"/>
      <c r="U45" s="274"/>
      <c r="V45" s="274"/>
      <c r="W45" s="79"/>
      <c r="X45" s="79"/>
    </row>
    <row r="46" spans="1:24" s="78" customFormat="1" ht="40.15" customHeight="1" x14ac:dyDescent="0.25">
      <c r="A46" s="281"/>
      <c r="B46" s="286"/>
      <c r="C46" s="281"/>
      <c r="D46" s="287"/>
      <c r="E46" s="88" t="s">
        <v>257</v>
      </c>
      <c r="F46" s="77" t="s">
        <v>252</v>
      </c>
      <c r="G46" s="86" t="s">
        <v>137</v>
      </c>
      <c r="H46" s="274"/>
      <c r="I46" s="281"/>
      <c r="J46" s="311"/>
      <c r="K46" s="279"/>
      <c r="L46" s="296"/>
      <c r="M46" s="306"/>
      <c r="N46" s="276"/>
      <c r="O46" s="306"/>
      <c r="P46" s="306"/>
      <c r="Q46" s="306"/>
      <c r="R46" s="306"/>
      <c r="S46" s="306"/>
      <c r="T46" s="282"/>
      <c r="U46" s="274"/>
      <c r="V46" s="274"/>
      <c r="W46" s="79"/>
      <c r="X46" s="79"/>
    </row>
    <row r="47" spans="1:24" s="78" customFormat="1" ht="40.15" customHeight="1" x14ac:dyDescent="0.25">
      <c r="A47" s="281"/>
      <c r="B47" s="286"/>
      <c r="C47" s="281"/>
      <c r="D47" s="287"/>
      <c r="E47" s="93" t="s">
        <v>258</v>
      </c>
      <c r="F47" s="77" t="s">
        <v>251</v>
      </c>
      <c r="G47" s="86" t="s">
        <v>137</v>
      </c>
      <c r="H47" s="274"/>
      <c r="I47" s="281"/>
      <c r="J47" s="312"/>
      <c r="K47" s="280"/>
      <c r="L47" s="297"/>
      <c r="M47" s="298"/>
      <c r="N47" s="277"/>
      <c r="O47" s="298"/>
      <c r="P47" s="298"/>
      <c r="Q47" s="298"/>
      <c r="R47" s="298"/>
      <c r="S47" s="298"/>
      <c r="T47" s="282"/>
      <c r="U47" s="274"/>
      <c r="V47" s="274"/>
    </row>
    <row r="48" spans="1:24" s="78" customFormat="1" ht="58.9" customHeight="1" x14ac:dyDescent="0.25">
      <c r="A48" s="281">
        <v>8</v>
      </c>
      <c r="B48" s="286" t="s">
        <v>161</v>
      </c>
      <c r="C48" s="281" t="s">
        <v>115</v>
      </c>
      <c r="D48" s="287" t="s">
        <v>162</v>
      </c>
      <c r="E48" s="88" t="s">
        <v>163</v>
      </c>
      <c r="F48" s="86" t="s">
        <v>23</v>
      </c>
      <c r="G48" s="93" t="s">
        <v>128</v>
      </c>
      <c r="H48" s="274" t="s">
        <v>122</v>
      </c>
      <c r="I48" s="281">
        <v>78.319999999999993</v>
      </c>
      <c r="J48" s="274" t="s">
        <v>272</v>
      </c>
      <c r="K48" s="278">
        <v>550356.72</v>
      </c>
      <c r="L48" s="295">
        <v>539349.57999999996</v>
      </c>
      <c r="M48" s="278">
        <v>440285.36</v>
      </c>
      <c r="N48" s="275">
        <v>80</v>
      </c>
      <c r="O48" s="295">
        <v>46087.88</v>
      </c>
      <c r="P48" s="295">
        <v>52976.34</v>
      </c>
      <c r="Q48" s="295">
        <v>99064.22</v>
      </c>
      <c r="R48" s="307">
        <v>18</v>
      </c>
      <c r="S48" s="295">
        <v>11007.14</v>
      </c>
      <c r="T48" s="275">
        <v>2</v>
      </c>
      <c r="U48" s="278">
        <f>K48</f>
        <v>550356.72</v>
      </c>
      <c r="V48" s="278" t="s">
        <v>14</v>
      </c>
      <c r="W48" s="79">
        <f t="shared" ref="W48" si="4">K48-M48-Q48-S48</f>
        <v>-1.4551915228366852E-11</v>
      </c>
      <c r="X48" s="79">
        <f t="shared" ref="X48" si="5">K48-M48-Q48-S48</f>
        <v>-1.4551915228366852E-11</v>
      </c>
    </row>
    <row r="49" spans="1:24" s="78" customFormat="1" ht="53.45" customHeight="1" x14ac:dyDescent="0.25">
      <c r="A49" s="281"/>
      <c r="B49" s="286"/>
      <c r="C49" s="281"/>
      <c r="D49" s="287"/>
      <c r="E49" s="88" t="s">
        <v>164</v>
      </c>
      <c r="F49" s="77" t="s">
        <v>26</v>
      </c>
      <c r="G49" s="86" t="s">
        <v>137</v>
      </c>
      <c r="H49" s="274"/>
      <c r="I49" s="281"/>
      <c r="J49" s="274"/>
      <c r="K49" s="279"/>
      <c r="L49" s="296"/>
      <c r="M49" s="306"/>
      <c r="N49" s="276"/>
      <c r="O49" s="306"/>
      <c r="P49" s="306"/>
      <c r="Q49" s="306"/>
      <c r="R49" s="306"/>
      <c r="S49" s="306"/>
      <c r="T49" s="276"/>
      <c r="U49" s="279"/>
      <c r="V49" s="279"/>
      <c r="W49" s="79"/>
      <c r="X49" s="79"/>
    </row>
    <row r="50" spans="1:24" s="78" customFormat="1" ht="67.900000000000006" customHeight="1" x14ac:dyDescent="0.25">
      <c r="A50" s="281"/>
      <c r="B50" s="286"/>
      <c r="C50" s="281"/>
      <c r="D50" s="287"/>
      <c r="E50" s="88" t="s">
        <v>165</v>
      </c>
      <c r="F50" s="77" t="s">
        <v>58</v>
      </c>
      <c r="G50" s="86" t="s">
        <v>137</v>
      </c>
      <c r="H50" s="274"/>
      <c r="I50" s="281"/>
      <c r="J50" s="274"/>
      <c r="K50" s="280"/>
      <c r="L50" s="297"/>
      <c r="M50" s="298"/>
      <c r="N50" s="277"/>
      <c r="O50" s="298"/>
      <c r="P50" s="298"/>
      <c r="Q50" s="298"/>
      <c r="R50" s="298"/>
      <c r="S50" s="298"/>
      <c r="T50" s="277"/>
      <c r="U50" s="280"/>
      <c r="V50" s="280"/>
      <c r="W50" s="79"/>
      <c r="X50" s="79"/>
    </row>
    <row r="51" spans="1:24" s="78" customFormat="1" ht="58.9" customHeight="1" x14ac:dyDescent="0.25">
      <c r="A51" s="281">
        <v>9</v>
      </c>
      <c r="B51" s="286" t="s">
        <v>166</v>
      </c>
      <c r="C51" s="281" t="s">
        <v>115</v>
      </c>
      <c r="D51" s="287" t="s">
        <v>167</v>
      </c>
      <c r="E51" s="88" t="s">
        <v>168</v>
      </c>
      <c r="F51" s="86" t="s">
        <v>23</v>
      </c>
      <c r="G51" s="93" t="s">
        <v>25</v>
      </c>
      <c r="H51" s="274" t="s">
        <v>122</v>
      </c>
      <c r="I51" s="281">
        <v>77.819999999999993</v>
      </c>
      <c r="J51" s="274" t="s">
        <v>272</v>
      </c>
      <c r="K51" s="278">
        <v>611438.18999999994</v>
      </c>
      <c r="L51" s="295">
        <v>599209.42000000004</v>
      </c>
      <c r="M51" s="278">
        <v>489150.54</v>
      </c>
      <c r="N51" s="275">
        <v>80</v>
      </c>
      <c r="O51" s="295">
        <v>71730.200000000012</v>
      </c>
      <c r="P51" s="295">
        <v>38328.68</v>
      </c>
      <c r="Q51" s="295">
        <v>110058.88</v>
      </c>
      <c r="R51" s="307">
        <v>18</v>
      </c>
      <c r="S51" s="295">
        <v>12228.77</v>
      </c>
      <c r="T51" s="282">
        <v>2</v>
      </c>
      <c r="U51" s="274">
        <f>K51</f>
        <v>611438.18999999994</v>
      </c>
      <c r="V51" s="274" t="s">
        <v>14</v>
      </c>
      <c r="W51" s="79">
        <f t="shared" ref="W51" si="6">K51-M51-Q51-S51</f>
        <v>-4.0017766878008842E-11</v>
      </c>
      <c r="X51" s="79">
        <f t="shared" ref="X51" si="7">K51-M51-Q51-S51</f>
        <v>-4.0017766878008842E-11</v>
      </c>
    </row>
    <row r="52" spans="1:24" s="78" customFormat="1" ht="57.6" customHeight="1" x14ac:dyDescent="0.25">
      <c r="A52" s="281"/>
      <c r="B52" s="286"/>
      <c r="C52" s="281"/>
      <c r="D52" s="287"/>
      <c r="E52" s="88" t="s">
        <v>169</v>
      </c>
      <c r="F52" s="77" t="s">
        <v>26</v>
      </c>
      <c r="G52" s="86" t="s">
        <v>24</v>
      </c>
      <c r="H52" s="274"/>
      <c r="I52" s="281"/>
      <c r="J52" s="274"/>
      <c r="K52" s="279"/>
      <c r="L52" s="296"/>
      <c r="M52" s="306"/>
      <c r="N52" s="276"/>
      <c r="O52" s="306"/>
      <c r="P52" s="306"/>
      <c r="Q52" s="306"/>
      <c r="R52" s="306"/>
      <c r="S52" s="306"/>
      <c r="T52" s="282"/>
      <c r="U52" s="274"/>
      <c r="V52" s="274"/>
      <c r="W52" s="79"/>
      <c r="X52" s="79"/>
    </row>
    <row r="53" spans="1:24" s="78" customFormat="1" ht="57" customHeight="1" x14ac:dyDescent="0.25">
      <c r="A53" s="281"/>
      <c r="B53" s="286"/>
      <c r="C53" s="281"/>
      <c r="D53" s="287"/>
      <c r="E53" s="88" t="s">
        <v>170</v>
      </c>
      <c r="F53" s="77" t="s">
        <v>58</v>
      </c>
      <c r="G53" s="86" t="s">
        <v>121</v>
      </c>
      <c r="H53" s="274"/>
      <c r="I53" s="281"/>
      <c r="J53" s="274"/>
      <c r="K53" s="280"/>
      <c r="L53" s="297"/>
      <c r="M53" s="298"/>
      <c r="N53" s="277"/>
      <c r="O53" s="298"/>
      <c r="P53" s="298"/>
      <c r="Q53" s="298"/>
      <c r="R53" s="298"/>
      <c r="S53" s="298"/>
      <c r="T53" s="282"/>
      <c r="U53" s="274"/>
      <c r="V53" s="274"/>
      <c r="W53" s="79"/>
      <c r="X53" s="79"/>
    </row>
    <row r="54" spans="1:24" s="78" customFormat="1" ht="61.15" customHeight="1" x14ac:dyDescent="0.25">
      <c r="A54" s="281">
        <v>10</v>
      </c>
      <c r="B54" s="286" t="s">
        <v>171</v>
      </c>
      <c r="C54" s="281" t="s">
        <v>115</v>
      </c>
      <c r="D54" s="287" t="s">
        <v>172</v>
      </c>
      <c r="E54" s="88" t="s">
        <v>173</v>
      </c>
      <c r="F54" s="86" t="s">
        <v>23</v>
      </c>
      <c r="G54" s="93" t="s">
        <v>148</v>
      </c>
      <c r="H54" s="274" t="s">
        <v>122</v>
      </c>
      <c r="I54" s="281">
        <v>75.58</v>
      </c>
      <c r="J54" s="274" t="s">
        <v>273</v>
      </c>
      <c r="K54" s="278">
        <v>1145265.6200000001</v>
      </c>
      <c r="L54" s="295">
        <v>1122360.3</v>
      </c>
      <c r="M54" s="278">
        <v>916212.49</v>
      </c>
      <c r="N54" s="275">
        <v>80</v>
      </c>
      <c r="O54" s="295">
        <v>64745.47</v>
      </c>
      <c r="P54" s="295">
        <v>141402.34</v>
      </c>
      <c r="Q54" s="295">
        <v>206147.81</v>
      </c>
      <c r="R54" s="307">
        <v>18</v>
      </c>
      <c r="S54" s="295">
        <v>22905.32</v>
      </c>
      <c r="T54" s="282">
        <v>2</v>
      </c>
      <c r="U54" s="274">
        <f>K54</f>
        <v>1145265.6200000001</v>
      </c>
      <c r="V54" s="274" t="s">
        <v>14</v>
      </c>
      <c r="W54" s="79">
        <f t="shared" ref="W54" si="8">K54-M54-Q54-S54</f>
        <v>1.2369127944111824E-10</v>
      </c>
      <c r="X54" s="79">
        <f t="shared" ref="X54" si="9">K54-M54-Q54-S54</f>
        <v>1.2369127944111824E-10</v>
      </c>
    </row>
    <row r="55" spans="1:24" s="78" customFormat="1" ht="61.15" customHeight="1" x14ac:dyDescent="0.25">
      <c r="A55" s="281"/>
      <c r="B55" s="286"/>
      <c r="C55" s="281"/>
      <c r="D55" s="287"/>
      <c r="E55" s="88" t="s">
        <v>91</v>
      </c>
      <c r="F55" s="77" t="s">
        <v>26</v>
      </c>
      <c r="G55" s="86" t="s">
        <v>147</v>
      </c>
      <c r="H55" s="274"/>
      <c r="I55" s="281"/>
      <c r="J55" s="274"/>
      <c r="K55" s="279"/>
      <c r="L55" s="296"/>
      <c r="M55" s="279"/>
      <c r="N55" s="276"/>
      <c r="O55" s="296"/>
      <c r="P55" s="296"/>
      <c r="Q55" s="296"/>
      <c r="R55" s="306"/>
      <c r="S55" s="296"/>
      <c r="T55" s="282"/>
      <c r="U55" s="274"/>
      <c r="V55" s="274"/>
      <c r="W55" s="79"/>
      <c r="X55" s="79"/>
    </row>
    <row r="56" spans="1:24" s="78" customFormat="1" ht="61.15" customHeight="1" x14ac:dyDescent="0.25">
      <c r="A56" s="281"/>
      <c r="B56" s="286"/>
      <c r="C56" s="281"/>
      <c r="D56" s="287"/>
      <c r="E56" s="92" t="s">
        <v>250</v>
      </c>
      <c r="F56" s="77" t="s">
        <v>246</v>
      </c>
      <c r="G56" s="87" t="s">
        <v>148</v>
      </c>
      <c r="H56" s="274"/>
      <c r="I56" s="281"/>
      <c r="J56" s="274"/>
      <c r="K56" s="280"/>
      <c r="L56" s="297"/>
      <c r="M56" s="298"/>
      <c r="N56" s="277"/>
      <c r="O56" s="298"/>
      <c r="P56" s="298"/>
      <c r="Q56" s="298"/>
      <c r="R56" s="298"/>
      <c r="S56" s="298"/>
      <c r="T56" s="282"/>
      <c r="U56" s="274"/>
      <c r="V56" s="274"/>
      <c r="W56" s="79"/>
      <c r="X56" s="79"/>
    </row>
    <row r="57" spans="1:24" s="78" customFormat="1" ht="61.15" customHeight="1" x14ac:dyDescent="0.25">
      <c r="A57" s="281">
        <v>11</v>
      </c>
      <c r="B57" s="286" t="s">
        <v>174</v>
      </c>
      <c r="C57" s="281" t="s">
        <v>115</v>
      </c>
      <c r="D57" s="287" t="s">
        <v>175</v>
      </c>
      <c r="E57" s="88" t="s">
        <v>176</v>
      </c>
      <c r="F57" s="86" t="s">
        <v>23</v>
      </c>
      <c r="G57" s="93" t="s">
        <v>129</v>
      </c>
      <c r="H57" s="274" t="s">
        <v>122</v>
      </c>
      <c r="I57" s="281">
        <v>74.3</v>
      </c>
      <c r="J57" s="274" t="s">
        <v>274</v>
      </c>
      <c r="K57" s="278">
        <v>1327528.1200000001</v>
      </c>
      <c r="L57" s="295">
        <v>1300977.55</v>
      </c>
      <c r="M57" s="278">
        <v>1062022.49</v>
      </c>
      <c r="N57" s="275">
        <v>80</v>
      </c>
      <c r="O57" s="295">
        <v>74130.55</v>
      </c>
      <c r="P57" s="295">
        <v>164824.51</v>
      </c>
      <c r="Q57" s="295">
        <v>238955.06</v>
      </c>
      <c r="R57" s="307">
        <v>18</v>
      </c>
      <c r="S57" s="295">
        <v>26550.57</v>
      </c>
      <c r="T57" s="282">
        <v>2</v>
      </c>
      <c r="U57" s="274">
        <f>K57</f>
        <v>1327528.1200000001</v>
      </c>
      <c r="V57" s="274" t="s">
        <v>14</v>
      </c>
      <c r="W57" s="79">
        <f t="shared" ref="W57" si="10">K57-M57-Q57-S57</f>
        <v>1.2369127944111824E-10</v>
      </c>
      <c r="X57" s="79">
        <f t="shared" ref="X57" si="11">K57-M57-Q57-S57</f>
        <v>1.2369127944111824E-10</v>
      </c>
    </row>
    <row r="58" spans="1:24" s="78" customFormat="1" ht="61.15" customHeight="1" x14ac:dyDescent="0.25">
      <c r="A58" s="281"/>
      <c r="B58" s="286"/>
      <c r="C58" s="281"/>
      <c r="D58" s="287"/>
      <c r="E58" s="88" t="s">
        <v>177</v>
      </c>
      <c r="F58" s="77" t="s">
        <v>26</v>
      </c>
      <c r="G58" s="86" t="s">
        <v>179</v>
      </c>
      <c r="H58" s="274"/>
      <c r="I58" s="281"/>
      <c r="J58" s="274"/>
      <c r="K58" s="279"/>
      <c r="L58" s="296"/>
      <c r="M58" s="306"/>
      <c r="N58" s="276"/>
      <c r="O58" s="306"/>
      <c r="P58" s="306"/>
      <c r="Q58" s="306"/>
      <c r="R58" s="306"/>
      <c r="S58" s="306"/>
      <c r="T58" s="282"/>
      <c r="U58" s="274"/>
      <c r="V58" s="274"/>
      <c r="W58" s="79"/>
      <c r="X58" s="79"/>
    </row>
    <row r="59" spans="1:24" s="78" customFormat="1" ht="61.15" customHeight="1" x14ac:dyDescent="0.25">
      <c r="A59" s="281"/>
      <c r="B59" s="286"/>
      <c r="C59" s="281"/>
      <c r="D59" s="287"/>
      <c r="E59" s="88" t="s">
        <v>178</v>
      </c>
      <c r="F59" s="77" t="s">
        <v>58</v>
      </c>
      <c r="G59" s="93" t="s">
        <v>129</v>
      </c>
      <c r="H59" s="274"/>
      <c r="I59" s="281"/>
      <c r="J59" s="274"/>
      <c r="K59" s="280"/>
      <c r="L59" s="297"/>
      <c r="M59" s="298"/>
      <c r="N59" s="277"/>
      <c r="O59" s="298"/>
      <c r="P59" s="298"/>
      <c r="Q59" s="298"/>
      <c r="R59" s="298"/>
      <c r="S59" s="298"/>
      <c r="T59" s="282"/>
      <c r="U59" s="274"/>
      <c r="V59" s="274"/>
      <c r="W59" s="79"/>
      <c r="X59" s="79"/>
    </row>
    <row r="60" spans="1:24" s="78" customFormat="1" ht="94.15" customHeight="1" x14ac:dyDescent="0.25">
      <c r="A60" s="281">
        <v>12</v>
      </c>
      <c r="B60" s="286" t="s">
        <v>180</v>
      </c>
      <c r="C60" s="281" t="s">
        <v>115</v>
      </c>
      <c r="D60" s="287" t="s">
        <v>181</v>
      </c>
      <c r="E60" s="88" t="s">
        <v>104</v>
      </c>
      <c r="F60" s="86" t="s">
        <v>23</v>
      </c>
      <c r="G60" s="93" t="s">
        <v>25</v>
      </c>
      <c r="H60" s="274" t="s">
        <v>122</v>
      </c>
      <c r="I60" s="281">
        <v>73.489999999999995</v>
      </c>
      <c r="J60" s="274" t="s">
        <v>233</v>
      </c>
      <c r="K60" s="278">
        <v>1393658.97</v>
      </c>
      <c r="L60" s="295">
        <v>1365785.81</v>
      </c>
      <c r="M60" s="278">
        <v>1114927.19</v>
      </c>
      <c r="N60" s="275">
        <v>80</v>
      </c>
      <c r="O60" s="295">
        <v>161510.32</v>
      </c>
      <c r="P60" s="295">
        <v>89348.3</v>
      </c>
      <c r="Q60" s="295">
        <v>250858.62</v>
      </c>
      <c r="R60" s="307">
        <v>18</v>
      </c>
      <c r="S60" s="295">
        <v>27873.16</v>
      </c>
      <c r="T60" s="282">
        <v>2</v>
      </c>
      <c r="U60" s="274">
        <f>K60</f>
        <v>1393658.97</v>
      </c>
      <c r="V60" s="274" t="s">
        <v>14</v>
      </c>
      <c r="W60" s="79">
        <f t="shared" ref="W60" si="12">K60-M60-Q60-S60</f>
        <v>3.2741809263825417E-11</v>
      </c>
      <c r="X60" s="79">
        <f t="shared" ref="X60" si="13">K60-M60-Q60-S60</f>
        <v>3.2741809263825417E-11</v>
      </c>
    </row>
    <row r="61" spans="1:24" s="78" customFormat="1" ht="94.15" customHeight="1" x14ac:dyDescent="0.25">
      <c r="A61" s="281"/>
      <c r="B61" s="286"/>
      <c r="C61" s="281"/>
      <c r="D61" s="287"/>
      <c r="E61" s="88" t="s">
        <v>105</v>
      </c>
      <c r="F61" s="77" t="s">
        <v>26</v>
      </c>
      <c r="G61" s="86" t="s">
        <v>24</v>
      </c>
      <c r="H61" s="274"/>
      <c r="I61" s="281"/>
      <c r="J61" s="274"/>
      <c r="K61" s="280"/>
      <c r="L61" s="297"/>
      <c r="M61" s="298"/>
      <c r="N61" s="277"/>
      <c r="O61" s="298"/>
      <c r="P61" s="298"/>
      <c r="Q61" s="298"/>
      <c r="R61" s="298"/>
      <c r="S61" s="298"/>
      <c r="T61" s="282"/>
      <c r="U61" s="274"/>
      <c r="V61" s="274"/>
      <c r="W61" s="79"/>
      <c r="X61" s="79"/>
    </row>
    <row r="62" spans="1:24" s="78" customFormat="1" ht="57.6" customHeight="1" x14ac:dyDescent="0.25">
      <c r="A62" s="281">
        <v>13</v>
      </c>
      <c r="B62" s="286" t="s">
        <v>182</v>
      </c>
      <c r="C62" s="281" t="s">
        <v>115</v>
      </c>
      <c r="D62" s="287" t="s">
        <v>183</v>
      </c>
      <c r="E62" s="88" t="s">
        <v>184</v>
      </c>
      <c r="F62" s="86" t="s">
        <v>23</v>
      </c>
      <c r="G62" s="93" t="s">
        <v>129</v>
      </c>
      <c r="H62" s="274" t="s">
        <v>122</v>
      </c>
      <c r="I62" s="281">
        <v>72.73</v>
      </c>
      <c r="J62" s="274" t="s">
        <v>275</v>
      </c>
      <c r="K62" s="278">
        <v>621087.57999999996</v>
      </c>
      <c r="L62" s="295">
        <v>608665.82999999996</v>
      </c>
      <c r="M62" s="278">
        <v>496870.06</v>
      </c>
      <c r="N62" s="275">
        <v>80</v>
      </c>
      <c r="O62" s="295">
        <v>47889.64</v>
      </c>
      <c r="P62" s="295">
        <v>63906.13</v>
      </c>
      <c r="Q62" s="295">
        <v>111795.76999999999</v>
      </c>
      <c r="R62" s="307">
        <v>18</v>
      </c>
      <c r="S62" s="295">
        <v>12421.75</v>
      </c>
      <c r="T62" s="282">
        <v>2</v>
      </c>
      <c r="U62" s="274">
        <f>K62</f>
        <v>621087.57999999996</v>
      </c>
      <c r="V62" s="274" t="s">
        <v>14</v>
      </c>
      <c r="W62" s="79">
        <f t="shared" ref="W62" si="14">K62-M62-Q62-S62</f>
        <v>-2.9103830456733704E-11</v>
      </c>
      <c r="X62" s="79">
        <f t="shared" ref="X62" si="15">K62-M62-Q62-S62</f>
        <v>-2.9103830456733704E-11</v>
      </c>
    </row>
    <row r="63" spans="1:24" s="78" customFormat="1" ht="57.6" customHeight="1" x14ac:dyDescent="0.25">
      <c r="A63" s="281"/>
      <c r="B63" s="286"/>
      <c r="C63" s="281"/>
      <c r="D63" s="287"/>
      <c r="E63" s="88" t="s">
        <v>185</v>
      </c>
      <c r="F63" s="77" t="s">
        <v>26</v>
      </c>
      <c r="G63" s="86" t="s">
        <v>179</v>
      </c>
      <c r="H63" s="274"/>
      <c r="I63" s="281"/>
      <c r="J63" s="274"/>
      <c r="K63" s="279"/>
      <c r="L63" s="296"/>
      <c r="M63" s="279"/>
      <c r="N63" s="276"/>
      <c r="O63" s="296"/>
      <c r="P63" s="296"/>
      <c r="Q63" s="296"/>
      <c r="R63" s="306"/>
      <c r="S63" s="296"/>
      <c r="T63" s="282"/>
      <c r="U63" s="274"/>
      <c r="V63" s="274"/>
      <c r="W63" s="79"/>
      <c r="X63" s="79"/>
    </row>
    <row r="64" spans="1:24" s="78" customFormat="1" ht="57.6" customHeight="1" x14ac:dyDescent="0.25">
      <c r="A64" s="281"/>
      <c r="B64" s="286"/>
      <c r="C64" s="281"/>
      <c r="D64" s="287"/>
      <c r="E64" s="91" t="s">
        <v>249</v>
      </c>
      <c r="F64" s="77" t="s">
        <v>246</v>
      </c>
      <c r="G64" s="94" t="s">
        <v>129</v>
      </c>
      <c r="H64" s="274"/>
      <c r="I64" s="281"/>
      <c r="J64" s="274"/>
      <c r="K64" s="280"/>
      <c r="L64" s="297"/>
      <c r="M64" s="298"/>
      <c r="N64" s="277"/>
      <c r="O64" s="298"/>
      <c r="P64" s="298"/>
      <c r="Q64" s="298"/>
      <c r="R64" s="298"/>
      <c r="S64" s="298"/>
      <c r="T64" s="282"/>
      <c r="U64" s="274"/>
      <c r="V64" s="274"/>
      <c r="W64" s="79"/>
      <c r="X64" s="79"/>
    </row>
    <row r="65" spans="1:24" s="78" customFormat="1" ht="61.15" customHeight="1" x14ac:dyDescent="0.25">
      <c r="A65" s="281">
        <v>14</v>
      </c>
      <c r="B65" s="286" t="s">
        <v>186</v>
      </c>
      <c r="C65" s="281" t="s">
        <v>115</v>
      </c>
      <c r="D65" s="287" t="s">
        <v>187</v>
      </c>
      <c r="E65" s="88" t="s">
        <v>188</v>
      </c>
      <c r="F65" s="86" t="s">
        <v>23</v>
      </c>
      <c r="G65" s="93" t="s">
        <v>158</v>
      </c>
      <c r="H65" s="274" t="s">
        <v>122</v>
      </c>
      <c r="I65" s="281">
        <v>72.06</v>
      </c>
      <c r="J65" s="274" t="s">
        <v>236</v>
      </c>
      <c r="K65" s="278">
        <v>288960.74</v>
      </c>
      <c r="L65" s="295">
        <v>283181.51</v>
      </c>
      <c r="M65" s="278">
        <v>231168.58</v>
      </c>
      <c r="N65" s="275">
        <v>80</v>
      </c>
      <c r="O65" s="295">
        <v>33984.26</v>
      </c>
      <c r="P65" s="295">
        <v>18028.669999999998</v>
      </c>
      <c r="Q65" s="295">
        <v>52012.93</v>
      </c>
      <c r="R65" s="307">
        <v>18</v>
      </c>
      <c r="S65" s="295">
        <v>5779.23</v>
      </c>
      <c r="T65" s="282">
        <v>2</v>
      </c>
      <c r="U65" s="274">
        <f>K65</f>
        <v>288960.74</v>
      </c>
      <c r="V65" s="274" t="s">
        <v>14</v>
      </c>
      <c r="W65" s="79">
        <f t="shared" ref="W65" si="16">K65-M65-Q65-S65</f>
        <v>0</v>
      </c>
      <c r="X65" s="79">
        <f t="shared" ref="X65" si="17">K65-M65-Q65-S65</f>
        <v>0</v>
      </c>
    </row>
    <row r="66" spans="1:24" s="78" customFormat="1" ht="61.15" customHeight="1" x14ac:dyDescent="0.25">
      <c r="A66" s="281"/>
      <c r="B66" s="286"/>
      <c r="C66" s="281"/>
      <c r="D66" s="287"/>
      <c r="E66" s="88" t="s">
        <v>189</v>
      </c>
      <c r="F66" s="77" t="s">
        <v>26</v>
      </c>
      <c r="G66" s="93" t="s">
        <v>129</v>
      </c>
      <c r="H66" s="274"/>
      <c r="I66" s="281"/>
      <c r="J66" s="274"/>
      <c r="K66" s="279"/>
      <c r="L66" s="296"/>
      <c r="M66" s="306"/>
      <c r="N66" s="276"/>
      <c r="O66" s="306"/>
      <c r="P66" s="306"/>
      <c r="Q66" s="306"/>
      <c r="R66" s="306"/>
      <c r="S66" s="306"/>
      <c r="T66" s="282"/>
      <c r="U66" s="274"/>
      <c r="V66" s="274"/>
      <c r="W66" s="79"/>
      <c r="X66" s="79"/>
    </row>
    <row r="67" spans="1:24" s="78" customFormat="1" ht="61.15" customHeight="1" x14ac:dyDescent="0.25">
      <c r="A67" s="281"/>
      <c r="B67" s="286"/>
      <c r="C67" s="281"/>
      <c r="D67" s="287"/>
      <c r="E67" s="88" t="s">
        <v>190</v>
      </c>
      <c r="F67" s="77" t="s">
        <v>58</v>
      </c>
      <c r="G67" s="93" t="s">
        <v>158</v>
      </c>
      <c r="H67" s="274"/>
      <c r="I67" s="281"/>
      <c r="J67" s="274"/>
      <c r="K67" s="280"/>
      <c r="L67" s="297"/>
      <c r="M67" s="298"/>
      <c r="N67" s="277"/>
      <c r="O67" s="298"/>
      <c r="P67" s="298"/>
      <c r="Q67" s="298"/>
      <c r="R67" s="298"/>
      <c r="S67" s="298"/>
      <c r="T67" s="282"/>
      <c r="U67" s="274"/>
      <c r="V67" s="274"/>
      <c r="W67" s="79"/>
      <c r="X67" s="79"/>
    </row>
    <row r="68" spans="1:24" s="78" customFormat="1" ht="63" customHeight="1" x14ac:dyDescent="0.25">
      <c r="A68" s="281">
        <v>15</v>
      </c>
      <c r="B68" s="286" t="s">
        <v>191</v>
      </c>
      <c r="C68" s="281" t="s">
        <v>115</v>
      </c>
      <c r="D68" s="287" t="s">
        <v>192</v>
      </c>
      <c r="E68" s="88" t="s">
        <v>193</v>
      </c>
      <c r="F68" s="86" t="s">
        <v>23</v>
      </c>
      <c r="G68" s="93" t="s">
        <v>128</v>
      </c>
      <c r="H68" s="274" t="s">
        <v>122</v>
      </c>
      <c r="I68" s="281">
        <v>71.150000000000006</v>
      </c>
      <c r="J68" s="274" t="s">
        <v>234</v>
      </c>
      <c r="K68" s="278">
        <v>749780.52</v>
      </c>
      <c r="L68" s="295">
        <v>734784.9</v>
      </c>
      <c r="M68" s="278">
        <v>599824.41</v>
      </c>
      <c r="N68" s="275">
        <v>80</v>
      </c>
      <c r="O68" s="295">
        <v>80984.789999999994</v>
      </c>
      <c r="P68" s="295">
        <v>53975.7</v>
      </c>
      <c r="Q68" s="295">
        <v>134960.49</v>
      </c>
      <c r="R68" s="307">
        <v>18</v>
      </c>
      <c r="S68" s="295">
        <v>14995.619999999999</v>
      </c>
      <c r="T68" s="282">
        <v>2</v>
      </c>
      <c r="U68" s="274">
        <f>K68</f>
        <v>749780.52</v>
      </c>
      <c r="V68" s="274" t="s">
        <v>14</v>
      </c>
      <c r="W68" s="79">
        <f t="shared" ref="W68" si="18">K68-M68-Q68-S68</f>
        <v>0</v>
      </c>
      <c r="X68" s="79">
        <f t="shared" ref="X68" si="19">K68-M68-Q68-S68</f>
        <v>0</v>
      </c>
    </row>
    <row r="69" spans="1:24" s="78" customFormat="1" ht="63" customHeight="1" x14ac:dyDescent="0.25">
      <c r="A69" s="281"/>
      <c r="B69" s="286"/>
      <c r="C69" s="281"/>
      <c r="D69" s="287"/>
      <c r="E69" s="88" t="s">
        <v>194</v>
      </c>
      <c r="F69" s="77" t="s">
        <v>26</v>
      </c>
      <c r="G69" s="86" t="s">
        <v>195</v>
      </c>
      <c r="H69" s="274"/>
      <c r="I69" s="281"/>
      <c r="J69" s="274"/>
      <c r="K69" s="279"/>
      <c r="L69" s="296"/>
      <c r="M69" s="279"/>
      <c r="N69" s="276"/>
      <c r="O69" s="296"/>
      <c r="P69" s="296"/>
      <c r="Q69" s="296"/>
      <c r="R69" s="306"/>
      <c r="S69" s="296"/>
      <c r="T69" s="282"/>
      <c r="U69" s="274"/>
      <c r="V69" s="274"/>
      <c r="W69" s="79"/>
      <c r="X69" s="79"/>
    </row>
    <row r="70" spans="1:24" s="78" customFormat="1" ht="63" customHeight="1" x14ac:dyDescent="0.25">
      <c r="A70" s="281"/>
      <c r="B70" s="286"/>
      <c r="C70" s="281"/>
      <c r="D70" s="287"/>
      <c r="E70" s="92" t="s">
        <v>248</v>
      </c>
      <c r="F70" s="77" t="s">
        <v>246</v>
      </c>
      <c r="G70" s="94" t="s">
        <v>128</v>
      </c>
      <c r="H70" s="274"/>
      <c r="I70" s="281"/>
      <c r="J70" s="274"/>
      <c r="K70" s="280"/>
      <c r="L70" s="297"/>
      <c r="M70" s="298"/>
      <c r="N70" s="277"/>
      <c r="O70" s="298"/>
      <c r="P70" s="298"/>
      <c r="Q70" s="298"/>
      <c r="R70" s="298"/>
      <c r="S70" s="298"/>
      <c r="T70" s="282"/>
      <c r="U70" s="274"/>
      <c r="V70" s="274"/>
      <c r="W70" s="79"/>
      <c r="X70" s="79"/>
    </row>
    <row r="71" spans="1:24" s="78" customFormat="1" ht="61.15" customHeight="1" x14ac:dyDescent="0.25">
      <c r="A71" s="281">
        <v>16</v>
      </c>
      <c r="B71" s="286" t="s">
        <v>196</v>
      </c>
      <c r="C71" s="281" t="s">
        <v>115</v>
      </c>
      <c r="D71" s="287" t="s">
        <v>197</v>
      </c>
      <c r="E71" s="88" t="s">
        <v>198</v>
      </c>
      <c r="F71" s="86" t="s">
        <v>23</v>
      </c>
      <c r="G71" s="93" t="s">
        <v>158</v>
      </c>
      <c r="H71" s="274" t="s">
        <v>122</v>
      </c>
      <c r="I71" s="281">
        <v>69.77</v>
      </c>
      <c r="J71" s="274" t="s">
        <v>236</v>
      </c>
      <c r="K71" s="278">
        <v>270664.17</v>
      </c>
      <c r="L71" s="295">
        <v>265250.88</v>
      </c>
      <c r="M71" s="278">
        <v>216531.32</v>
      </c>
      <c r="N71" s="275">
        <v>80</v>
      </c>
      <c r="O71" s="295">
        <v>26250.260000000002</v>
      </c>
      <c r="P71" s="295">
        <v>22469.3</v>
      </c>
      <c r="Q71" s="295">
        <v>48719.56</v>
      </c>
      <c r="R71" s="307">
        <v>18</v>
      </c>
      <c r="S71" s="295">
        <v>5413.29</v>
      </c>
      <c r="T71" s="282">
        <v>2</v>
      </c>
      <c r="U71" s="274">
        <f>K71</f>
        <v>270664.17</v>
      </c>
      <c r="V71" s="274" t="s">
        <v>14</v>
      </c>
      <c r="W71" s="79">
        <f t="shared" ref="W71" si="20">K71-M71-Q71-S71</f>
        <v>-2.0918378140777349E-11</v>
      </c>
      <c r="X71" s="79">
        <f t="shared" ref="X71" si="21">K71-M71-Q71-S71</f>
        <v>-2.0918378140777349E-11</v>
      </c>
    </row>
    <row r="72" spans="1:24" s="78" customFormat="1" ht="61.15" customHeight="1" x14ac:dyDescent="0.25">
      <c r="A72" s="281"/>
      <c r="B72" s="286"/>
      <c r="C72" s="281"/>
      <c r="D72" s="287"/>
      <c r="E72" s="88" t="s">
        <v>199</v>
      </c>
      <c r="F72" s="77" t="s">
        <v>26</v>
      </c>
      <c r="G72" s="93" t="s">
        <v>158</v>
      </c>
      <c r="H72" s="274"/>
      <c r="I72" s="281"/>
      <c r="J72" s="274"/>
      <c r="K72" s="279"/>
      <c r="L72" s="296"/>
      <c r="M72" s="306"/>
      <c r="N72" s="276"/>
      <c r="O72" s="306"/>
      <c r="P72" s="306"/>
      <c r="Q72" s="306"/>
      <c r="R72" s="306"/>
      <c r="S72" s="306"/>
      <c r="T72" s="282"/>
      <c r="U72" s="274"/>
      <c r="V72" s="274"/>
      <c r="W72" s="79"/>
      <c r="X72" s="79"/>
    </row>
    <row r="73" spans="1:24" s="78" customFormat="1" ht="61.15" customHeight="1" x14ac:dyDescent="0.25">
      <c r="A73" s="281"/>
      <c r="B73" s="286"/>
      <c r="C73" s="281"/>
      <c r="D73" s="287"/>
      <c r="E73" s="88" t="s">
        <v>200</v>
      </c>
      <c r="F73" s="77" t="s">
        <v>58</v>
      </c>
      <c r="G73" s="93" t="s">
        <v>129</v>
      </c>
      <c r="H73" s="274"/>
      <c r="I73" s="281"/>
      <c r="J73" s="274"/>
      <c r="K73" s="280"/>
      <c r="L73" s="297"/>
      <c r="M73" s="298"/>
      <c r="N73" s="277"/>
      <c r="O73" s="298"/>
      <c r="P73" s="298"/>
      <c r="Q73" s="298"/>
      <c r="R73" s="298"/>
      <c r="S73" s="298"/>
      <c r="T73" s="282"/>
      <c r="U73" s="274"/>
      <c r="V73" s="274"/>
      <c r="W73" s="79"/>
      <c r="X73" s="79"/>
    </row>
    <row r="74" spans="1:24" s="78" customFormat="1" ht="59.45" customHeight="1" x14ac:dyDescent="0.25">
      <c r="A74" s="281">
        <v>17</v>
      </c>
      <c r="B74" s="286" t="s">
        <v>201</v>
      </c>
      <c r="C74" s="281" t="s">
        <v>115</v>
      </c>
      <c r="D74" s="287" t="s">
        <v>202</v>
      </c>
      <c r="E74" s="88" t="s">
        <v>203</v>
      </c>
      <c r="F74" s="86" t="s">
        <v>23</v>
      </c>
      <c r="G74" s="93" t="s">
        <v>158</v>
      </c>
      <c r="H74" s="274" t="s">
        <v>122</v>
      </c>
      <c r="I74" s="281">
        <v>67.61</v>
      </c>
      <c r="J74" s="274" t="s">
        <v>236</v>
      </c>
      <c r="K74" s="278">
        <v>455623.36</v>
      </c>
      <c r="L74" s="295">
        <v>446510.89</v>
      </c>
      <c r="M74" s="278">
        <v>364498.68</v>
      </c>
      <c r="N74" s="275">
        <v>80</v>
      </c>
      <c r="O74" s="295">
        <v>45233.02</v>
      </c>
      <c r="P74" s="295">
        <v>36779.19</v>
      </c>
      <c r="Q74" s="295">
        <v>82012.209999999992</v>
      </c>
      <c r="R74" s="307">
        <v>18</v>
      </c>
      <c r="S74" s="295">
        <v>9112.4700000000012</v>
      </c>
      <c r="T74" s="282">
        <v>2</v>
      </c>
      <c r="U74" s="274">
        <f>K74</f>
        <v>455623.36</v>
      </c>
      <c r="V74" s="274" t="s">
        <v>14</v>
      </c>
      <c r="W74" s="79">
        <f t="shared" ref="W74" si="22">K74-M74-Q74-S74</f>
        <v>0</v>
      </c>
      <c r="X74" s="79">
        <f t="shared" ref="X74" si="23">K74-M74-Q74-S74</f>
        <v>0</v>
      </c>
    </row>
    <row r="75" spans="1:24" s="78" customFormat="1" ht="59.45" customHeight="1" x14ac:dyDescent="0.25">
      <c r="A75" s="281"/>
      <c r="B75" s="286"/>
      <c r="C75" s="281"/>
      <c r="D75" s="287"/>
      <c r="E75" s="88" t="s">
        <v>204</v>
      </c>
      <c r="F75" s="77" t="s">
        <v>26</v>
      </c>
      <c r="G75" s="86" t="s">
        <v>129</v>
      </c>
      <c r="H75" s="274"/>
      <c r="I75" s="281"/>
      <c r="J75" s="274"/>
      <c r="K75" s="279"/>
      <c r="L75" s="296"/>
      <c r="M75" s="279"/>
      <c r="N75" s="276"/>
      <c r="O75" s="296"/>
      <c r="P75" s="296"/>
      <c r="Q75" s="296"/>
      <c r="R75" s="306"/>
      <c r="S75" s="296"/>
      <c r="T75" s="282"/>
      <c r="U75" s="274"/>
      <c r="V75" s="274"/>
      <c r="W75" s="79"/>
      <c r="X75" s="79"/>
    </row>
    <row r="76" spans="1:24" s="78" customFormat="1" ht="59.45" customHeight="1" x14ac:dyDescent="0.25">
      <c r="A76" s="281"/>
      <c r="B76" s="286"/>
      <c r="C76" s="281"/>
      <c r="D76" s="287"/>
      <c r="E76" s="88" t="s">
        <v>247</v>
      </c>
      <c r="F76" s="77" t="s">
        <v>246</v>
      </c>
      <c r="G76" s="86" t="s">
        <v>158</v>
      </c>
      <c r="H76" s="274"/>
      <c r="I76" s="281"/>
      <c r="J76" s="274"/>
      <c r="K76" s="280"/>
      <c r="L76" s="297"/>
      <c r="M76" s="298"/>
      <c r="N76" s="277"/>
      <c r="O76" s="298"/>
      <c r="P76" s="298"/>
      <c r="Q76" s="298"/>
      <c r="R76" s="298"/>
      <c r="S76" s="298"/>
      <c r="T76" s="282"/>
      <c r="U76" s="274"/>
      <c r="V76" s="274"/>
      <c r="W76" s="79"/>
      <c r="X76" s="79"/>
    </row>
    <row r="77" spans="1:24" s="78" customFormat="1" ht="58.15" customHeight="1" x14ac:dyDescent="0.25">
      <c r="A77" s="281">
        <v>18</v>
      </c>
      <c r="B77" s="286" t="s">
        <v>205</v>
      </c>
      <c r="C77" s="281" t="s">
        <v>115</v>
      </c>
      <c r="D77" s="287" t="s">
        <v>206</v>
      </c>
      <c r="E77" s="88" t="s">
        <v>207</v>
      </c>
      <c r="F77" s="86" t="s">
        <v>23</v>
      </c>
      <c r="G77" s="93" t="s">
        <v>129</v>
      </c>
      <c r="H77" s="274" t="s">
        <v>122</v>
      </c>
      <c r="I77" s="281">
        <v>67.47</v>
      </c>
      <c r="J77" s="274" t="s">
        <v>237</v>
      </c>
      <c r="K77" s="278">
        <v>1025122.19</v>
      </c>
      <c r="L77" s="295">
        <v>1004619.74</v>
      </c>
      <c r="M77" s="278">
        <v>820097.74</v>
      </c>
      <c r="N77" s="275">
        <v>80</v>
      </c>
      <c r="O77" s="295">
        <v>65718.33</v>
      </c>
      <c r="P77" s="295">
        <v>118803.67</v>
      </c>
      <c r="Q77" s="295">
        <v>184522</v>
      </c>
      <c r="R77" s="307">
        <v>18</v>
      </c>
      <c r="S77" s="295">
        <v>20502.45</v>
      </c>
      <c r="T77" s="282">
        <v>2</v>
      </c>
      <c r="U77" s="274">
        <f>K77</f>
        <v>1025122.19</v>
      </c>
      <c r="V77" s="274" t="s">
        <v>14</v>
      </c>
    </row>
    <row r="78" spans="1:24" s="78" customFormat="1" ht="58.15" customHeight="1" x14ac:dyDescent="0.25">
      <c r="A78" s="281"/>
      <c r="B78" s="286"/>
      <c r="C78" s="281"/>
      <c r="D78" s="287"/>
      <c r="E78" s="88" t="s">
        <v>208</v>
      </c>
      <c r="F78" s="77" t="s">
        <v>26</v>
      </c>
      <c r="G78" s="93" t="s">
        <v>179</v>
      </c>
      <c r="H78" s="274"/>
      <c r="I78" s="281"/>
      <c r="J78" s="274"/>
      <c r="K78" s="279"/>
      <c r="L78" s="296"/>
      <c r="M78" s="306"/>
      <c r="N78" s="276"/>
      <c r="O78" s="306"/>
      <c r="P78" s="306"/>
      <c r="Q78" s="306"/>
      <c r="R78" s="306"/>
      <c r="S78" s="306"/>
      <c r="T78" s="282"/>
      <c r="U78" s="274"/>
      <c r="V78" s="274"/>
    </row>
    <row r="79" spans="1:24" s="78" customFormat="1" ht="58.15" customHeight="1" x14ac:dyDescent="0.25">
      <c r="A79" s="281"/>
      <c r="B79" s="286"/>
      <c r="C79" s="281"/>
      <c r="D79" s="287"/>
      <c r="E79" s="88" t="s">
        <v>178</v>
      </c>
      <c r="F79" s="77" t="s">
        <v>58</v>
      </c>
      <c r="G79" s="93" t="s">
        <v>129</v>
      </c>
      <c r="H79" s="274"/>
      <c r="I79" s="281"/>
      <c r="J79" s="274"/>
      <c r="K79" s="280"/>
      <c r="L79" s="297"/>
      <c r="M79" s="298"/>
      <c r="N79" s="277"/>
      <c r="O79" s="298"/>
      <c r="P79" s="298"/>
      <c r="Q79" s="298"/>
      <c r="R79" s="298"/>
      <c r="S79" s="298"/>
      <c r="T79" s="282"/>
      <c r="U79" s="274"/>
      <c r="V79" s="274"/>
    </row>
    <row r="80" spans="1:24" s="78" customFormat="1" ht="92.45" customHeight="1" x14ac:dyDescent="0.25">
      <c r="A80" s="281">
        <v>19</v>
      </c>
      <c r="B80" s="286" t="s">
        <v>209</v>
      </c>
      <c r="C80" s="281" t="s">
        <v>115</v>
      </c>
      <c r="D80" s="287" t="s">
        <v>210</v>
      </c>
      <c r="E80" s="88" t="s">
        <v>211</v>
      </c>
      <c r="F80" s="86" t="s">
        <v>23</v>
      </c>
      <c r="G80" s="93" t="s">
        <v>24</v>
      </c>
      <c r="H80" s="274" t="s">
        <v>122</v>
      </c>
      <c r="I80" s="281">
        <v>63.47</v>
      </c>
      <c r="J80" s="274" t="s">
        <v>236</v>
      </c>
      <c r="K80" s="278">
        <v>500553.77</v>
      </c>
      <c r="L80" s="295">
        <v>490542.69</v>
      </c>
      <c r="M80" s="278">
        <v>400443.01</v>
      </c>
      <c r="N80" s="275">
        <v>80</v>
      </c>
      <c r="O80" s="295">
        <v>33677.550000000003</v>
      </c>
      <c r="P80" s="295">
        <v>56422.13</v>
      </c>
      <c r="Q80" s="295">
        <v>90099.68</v>
      </c>
      <c r="R80" s="307">
        <v>18</v>
      </c>
      <c r="S80" s="295">
        <v>10011.08</v>
      </c>
      <c r="T80" s="282">
        <v>2</v>
      </c>
      <c r="U80" s="274">
        <f>K80</f>
        <v>500553.77</v>
      </c>
      <c r="V80" s="278" t="s">
        <v>276</v>
      </c>
    </row>
    <row r="81" spans="1:22" s="78" customFormat="1" ht="92.45" customHeight="1" x14ac:dyDescent="0.25">
      <c r="A81" s="281"/>
      <c r="B81" s="286"/>
      <c r="C81" s="281"/>
      <c r="D81" s="287"/>
      <c r="E81" s="88" t="s">
        <v>212</v>
      </c>
      <c r="F81" s="77" t="s">
        <v>26</v>
      </c>
      <c r="G81" s="86" t="s">
        <v>25</v>
      </c>
      <c r="H81" s="274"/>
      <c r="I81" s="281"/>
      <c r="J81" s="274"/>
      <c r="K81" s="280"/>
      <c r="L81" s="297"/>
      <c r="M81" s="298"/>
      <c r="N81" s="277"/>
      <c r="O81" s="298"/>
      <c r="P81" s="298"/>
      <c r="Q81" s="298"/>
      <c r="R81" s="298"/>
      <c r="S81" s="298"/>
      <c r="T81" s="282"/>
      <c r="U81" s="274"/>
      <c r="V81" s="280"/>
    </row>
    <row r="82" spans="1:22" s="78" customFormat="1" ht="49.9" customHeight="1" x14ac:dyDescent="0.25">
      <c r="A82" s="281">
        <v>20</v>
      </c>
      <c r="B82" s="286" t="s">
        <v>213</v>
      </c>
      <c r="C82" s="281" t="s">
        <v>115</v>
      </c>
      <c r="D82" s="287" t="s">
        <v>214</v>
      </c>
      <c r="E82" s="88" t="s">
        <v>215</v>
      </c>
      <c r="F82" s="86" t="s">
        <v>23</v>
      </c>
      <c r="G82" s="86" t="s">
        <v>158</v>
      </c>
      <c r="H82" s="274" t="s">
        <v>122</v>
      </c>
      <c r="I82" s="281">
        <v>62.3</v>
      </c>
      <c r="J82" s="308" t="s">
        <v>232</v>
      </c>
      <c r="K82" s="278">
        <v>728442.96</v>
      </c>
      <c r="L82" s="295">
        <v>713874.09</v>
      </c>
      <c r="M82" s="278">
        <v>582754.36</v>
      </c>
      <c r="N82" s="275">
        <v>80</v>
      </c>
      <c r="O82" s="295">
        <v>70934.97</v>
      </c>
      <c r="P82" s="295">
        <v>60184.76</v>
      </c>
      <c r="Q82" s="295">
        <v>131119.73000000001</v>
      </c>
      <c r="R82" s="307">
        <v>18</v>
      </c>
      <c r="S82" s="295">
        <v>14568.87</v>
      </c>
      <c r="T82" s="282">
        <v>2</v>
      </c>
      <c r="U82" s="274">
        <f>K82</f>
        <v>728442.96</v>
      </c>
      <c r="V82" s="274" t="s">
        <v>277</v>
      </c>
    </row>
    <row r="83" spans="1:22" s="78" customFormat="1" ht="49.9" customHeight="1" x14ac:dyDescent="0.25">
      <c r="A83" s="281"/>
      <c r="B83" s="286"/>
      <c r="C83" s="281"/>
      <c r="D83" s="287"/>
      <c r="E83" s="88" t="s">
        <v>216</v>
      </c>
      <c r="F83" s="77" t="s">
        <v>26</v>
      </c>
      <c r="G83" s="86" t="s">
        <v>25</v>
      </c>
      <c r="H83" s="274"/>
      <c r="I83" s="281"/>
      <c r="J83" s="308"/>
      <c r="K83" s="279"/>
      <c r="L83" s="296"/>
      <c r="M83" s="306"/>
      <c r="N83" s="276"/>
      <c r="O83" s="306"/>
      <c r="P83" s="306"/>
      <c r="Q83" s="306"/>
      <c r="R83" s="306"/>
      <c r="S83" s="306"/>
      <c r="T83" s="282"/>
      <c r="U83" s="274"/>
      <c r="V83" s="274"/>
    </row>
    <row r="84" spans="1:22" s="78" customFormat="1" ht="49.9" customHeight="1" x14ac:dyDescent="0.25">
      <c r="A84" s="281"/>
      <c r="B84" s="286"/>
      <c r="C84" s="281"/>
      <c r="D84" s="287"/>
      <c r="E84" s="88" t="s">
        <v>217</v>
      </c>
      <c r="F84" s="77" t="s">
        <v>58</v>
      </c>
      <c r="G84" s="86" t="s">
        <v>220</v>
      </c>
      <c r="H84" s="274"/>
      <c r="I84" s="281"/>
      <c r="J84" s="308"/>
      <c r="K84" s="279"/>
      <c r="L84" s="296"/>
      <c r="M84" s="306"/>
      <c r="N84" s="276"/>
      <c r="O84" s="306"/>
      <c r="P84" s="306"/>
      <c r="Q84" s="306"/>
      <c r="R84" s="306"/>
      <c r="S84" s="306"/>
      <c r="T84" s="282"/>
      <c r="U84" s="274"/>
      <c r="V84" s="274"/>
    </row>
    <row r="85" spans="1:22" s="78" customFormat="1" ht="49.9" customHeight="1" x14ac:dyDescent="0.25">
      <c r="A85" s="281"/>
      <c r="B85" s="286"/>
      <c r="C85" s="281"/>
      <c r="D85" s="287"/>
      <c r="E85" s="88" t="s">
        <v>218</v>
      </c>
      <c r="F85" s="77" t="s">
        <v>59</v>
      </c>
      <c r="G85" s="86" t="s">
        <v>142</v>
      </c>
      <c r="H85" s="274"/>
      <c r="I85" s="281"/>
      <c r="J85" s="308"/>
      <c r="K85" s="279"/>
      <c r="L85" s="296"/>
      <c r="M85" s="306"/>
      <c r="N85" s="276"/>
      <c r="O85" s="306"/>
      <c r="P85" s="306"/>
      <c r="Q85" s="306"/>
      <c r="R85" s="306"/>
      <c r="S85" s="306"/>
      <c r="T85" s="282"/>
      <c r="U85" s="274"/>
      <c r="V85" s="274"/>
    </row>
    <row r="86" spans="1:22" s="78" customFormat="1" ht="49.9" customHeight="1" x14ac:dyDescent="0.25">
      <c r="A86" s="281"/>
      <c r="B86" s="286"/>
      <c r="C86" s="281"/>
      <c r="D86" s="287"/>
      <c r="E86" s="86" t="s">
        <v>219</v>
      </c>
      <c r="F86" s="77" t="s">
        <v>60</v>
      </c>
      <c r="G86" s="86" t="s">
        <v>179</v>
      </c>
      <c r="H86" s="274"/>
      <c r="I86" s="281"/>
      <c r="J86" s="308"/>
      <c r="K86" s="279"/>
      <c r="L86" s="296"/>
      <c r="M86" s="306"/>
      <c r="N86" s="276"/>
      <c r="O86" s="306"/>
      <c r="P86" s="306"/>
      <c r="Q86" s="306"/>
      <c r="R86" s="306"/>
      <c r="S86" s="306"/>
      <c r="T86" s="282"/>
      <c r="U86" s="274"/>
      <c r="V86" s="274"/>
    </row>
    <row r="87" spans="1:22" s="78" customFormat="1" ht="49.9" customHeight="1" x14ac:dyDescent="0.25">
      <c r="A87" s="281"/>
      <c r="B87" s="286"/>
      <c r="C87" s="281"/>
      <c r="D87" s="287"/>
      <c r="E87" s="86" t="s">
        <v>238</v>
      </c>
      <c r="F87" s="77" t="s">
        <v>240</v>
      </c>
      <c r="G87" s="86" t="s">
        <v>136</v>
      </c>
      <c r="H87" s="274"/>
      <c r="I87" s="281"/>
      <c r="J87" s="308"/>
      <c r="K87" s="279"/>
      <c r="L87" s="296"/>
      <c r="M87" s="306"/>
      <c r="N87" s="276"/>
      <c r="O87" s="306"/>
      <c r="P87" s="306"/>
      <c r="Q87" s="306"/>
      <c r="R87" s="306"/>
      <c r="S87" s="306"/>
      <c r="T87" s="282"/>
      <c r="U87" s="274"/>
      <c r="V87" s="274"/>
    </row>
    <row r="88" spans="1:22" s="78" customFormat="1" ht="49.9" customHeight="1" x14ac:dyDescent="0.25">
      <c r="A88" s="281"/>
      <c r="B88" s="286"/>
      <c r="C88" s="281"/>
      <c r="D88" s="287"/>
      <c r="E88" s="88" t="s">
        <v>239</v>
      </c>
      <c r="F88" s="77" t="s">
        <v>241</v>
      </c>
      <c r="G88" s="86" t="s">
        <v>25</v>
      </c>
      <c r="H88" s="274"/>
      <c r="I88" s="281"/>
      <c r="J88" s="308"/>
      <c r="K88" s="279"/>
      <c r="L88" s="296"/>
      <c r="M88" s="306"/>
      <c r="N88" s="276"/>
      <c r="O88" s="306"/>
      <c r="P88" s="306"/>
      <c r="Q88" s="306"/>
      <c r="R88" s="306"/>
      <c r="S88" s="306"/>
      <c r="T88" s="282"/>
      <c r="U88" s="274"/>
      <c r="V88" s="274"/>
    </row>
    <row r="89" spans="1:22" s="78" customFormat="1" ht="49.9" customHeight="1" x14ac:dyDescent="0.25">
      <c r="A89" s="281"/>
      <c r="B89" s="286"/>
      <c r="C89" s="281"/>
      <c r="D89" s="287"/>
      <c r="E89" s="88" t="s">
        <v>242</v>
      </c>
      <c r="F89" s="77" t="s">
        <v>243</v>
      </c>
      <c r="G89" s="86" t="s">
        <v>148</v>
      </c>
      <c r="H89" s="274"/>
      <c r="I89" s="281"/>
      <c r="J89" s="308"/>
      <c r="K89" s="279"/>
      <c r="L89" s="296"/>
      <c r="M89" s="306"/>
      <c r="N89" s="276"/>
      <c r="O89" s="306"/>
      <c r="P89" s="306"/>
      <c r="Q89" s="306"/>
      <c r="R89" s="306"/>
      <c r="S89" s="306"/>
      <c r="T89" s="282"/>
      <c r="U89" s="274"/>
      <c r="V89" s="274"/>
    </row>
    <row r="90" spans="1:22" s="78" customFormat="1" ht="49.9" customHeight="1" x14ac:dyDescent="0.25">
      <c r="A90" s="281"/>
      <c r="B90" s="286"/>
      <c r="C90" s="281"/>
      <c r="D90" s="287"/>
      <c r="E90" s="77" t="s">
        <v>245</v>
      </c>
      <c r="F90" s="77" t="s">
        <v>244</v>
      </c>
      <c r="G90" s="77" t="s">
        <v>220</v>
      </c>
      <c r="H90" s="274"/>
      <c r="I90" s="281"/>
      <c r="J90" s="308"/>
      <c r="K90" s="280"/>
      <c r="L90" s="297"/>
      <c r="M90" s="298"/>
      <c r="N90" s="277"/>
      <c r="O90" s="298"/>
      <c r="P90" s="298"/>
      <c r="Q90" s="298"/>
      <c r="R90" s="298"/>
      <c r="S90" s="298"/>
      <c r="T90" s="282"/>
      <c r="U90" s="274"/>
      <c r="V90" s="274"/>
    </row>
    <row r="91" spans="1:22" s="78" customFormat="1" ht="42.6" customHeight="1" x14ac:dyDescent="0.25">
      <c r="A91" s="281">
        <v>21</v>
      </c>
      <c r="B91" s="286" t="s">
        <v>225</v>
      </c>
      <c r="C91" s="281" t="s">
        <v>115</v>
      </c>
      <c r="D91" s="287" t="s">
        <v>226</v>
      </c>
      <c r="E91" s="88" t="s">
        <v>221</v>
      </c>
      <c r="F91" s="86" t="s">
        <v>23</v>
      </c>
      <c r="G91" s="86" t="s">
        <v>179</v>
      </c>
      <c r="H91" s="274" t="s">
        <v>122</v>
      </c>
      <c r="I91" s="281">
        <v>60.81</v>
      </c>
      <c r="J91" s="308" t="s">
        <v>235</v>
      </c>
      <c r="K91" s="278">
        <v>932014.24</v>
      </c>
      <c r="L91" s="295">
        <v>913373.95000000007</v>
      </c>
      <c r="M91" s="278">
        <v>745611.39</v>
      </c>
      <c r="N91" s="275">
        <v>80</v>
      </c>
      <c r="O91" s="295">
        <v>139140.4</v>
      </c>
      <c r="P91" s="295">
        <v>28622.16</v>
      </c>
      <c r="Q91" s="295">
        <v>167762.56</v>
      </c>
      <c r="R91" s="307">
        <v>18</v>
      </c>
      <c r="S91" s="295">
        <v>18640.29</v>
      </c>
      <c r="T91" s="282">
        <v>2</v>
      </c>
      <c r="U91" s="274">
        <f>K91</f>
        <v>932014.24</v>
      </c>
      <c r="V91" s="274" t="s">
        <v>277</v>
      </c>
    </row>
    <row r="92" spans="1:22" s="78" customFormat="1" ht="42.6" customHeight="1" x14ac:dyDescent="0.25">
      <c r="A92" s="281"/>
      <c r="B92" s="286"/>
      <c r="C92" s="281"/>
      <c r="D92" s="287"/>
      <c r="E92" s="88" t="s">
        <v>222</v>
      </c>
      <c r="F92" s="77" t="s">
        <v>26</v>
      </c>
      <c r="G92" s="86" t="s">
        <v>25</v>
      </c>
      <c r="H92" s="274"/>
      <c r="I92" s="281"/>
      <c r="J92" s="309"/>
      <c r="K92" s="279"/>
      <c r="L92" s="296"/>
      <c r="M92" s="306"/>
      <c r="N92" s="276"/>
      <c r="O92" s="306"/>
      <c r="P92" s="306"/>
      <c r="Q92" s="306"/>
      <c r="R92" s="306"/>
      <c r="S92" s="306"/>
      <c r="T92" s="282"/>
      <c r="U92" s="274"/>
      <c r="V92" s="274"/>
    </row>
    <row r="93" spans="1:22" s="78" customFormat="1" ht="42.6" customHeight="1" x14ac:dyDescent="0.25">
      <c r="A93" s="281"/>
      <c r="B93" s="286"/>
      <c r="C93" s="281"/>
      <c r="D93" s="287"/>
      <c r="E93" s="88" t="s">
        <v>223</v>
      </c>
      <c r="F93" s="77" t="s">
        <v>58</v>
      </c>
      <c r="G93" s="86" t="s">
        <v>129</v>
      </c>
      <c r="H93" s="274"/>
      <c r="I93" s="281"/>
      <c r="J93" s="309"/>
      <c r="K93" s="279"/>
      <c r="L93" s="296"/>
      <c r="M93" s="306"/>
      <c r="N93" s="276"/>
      <c r="O93" s="306"/>
      <c r="P93" s="306"/>
      <c r="Q93" s="306"/>
      <c r="R93" s="306"/>
      <c r="S93" s="306"/>
      <c r="T93" s="282"/>
      <c r="U93" s="274"/>
      <c r="V93" s="274"/>
    </row>
    <row r="94" spans="1:22" s="78" customFormat="1" ht="42.6" customHeight="1" x14ac:dyDescent="0.25">
      <c r="A94" s="281"/>
      <c r="B94" s="286"/>
      <c r="C94" s="281"/>
      <c r="D94" s="287"/>
      <c r="E94" s="86" t="s">
        <v>224</v>
      </c>
      <c r="F94" s="77" t="s">
        <v>59</v>
      </c>
      <c r="G94" s="77" t="s">
        <v>109</v>
      </c>
      <c r="H94" s="274"/>
      <c r="I94" s="281"/>
      <c r="J94" s="309"/>
      <c r="K94" s="280"/>
      <c r="L94" s="297"/>
      <c r="M94" s="298"/>
      <c r="N94" s="277"/>
      <c r="O94" s="298"/>
      <c r="P94" s="298"/>
      <c r="Q94" s="298"/>
      <c r="R94" s="298"/>
      <c r="S94" s="298"/>
      <c r="T94" s="282"/>
      <c r="U94" s="274"/>
      <c r="V94" s="274"/>
    </row>
    <row r="95" spans="1:22" s="78" customFormat="1" ht="57.6" customHeight="1" x14ac:dyDescent="0.25">
      <c r="A95" s="281">
        <v>22</v>
      </c>
      <c r="B95" s="286" t="s">
        <v>227</v>
      </c>
      <c r="C95" s="281" t="s">
        <v>115</v>
      </c>
      <c r="D95" s="287" t="s">
        <v>226</v>
      </c>
      <c r="E95" s="88" t="s">
        <v>228</v>
      </c>
      <c r="F95" s="86" t="s">
        <v>23</v>
      </c>
      <c r="G95" s="86" t="s">
        <v>231</v>
      </c>
      <c r="H95" s="274" t="s">
        <v>122</v>
      </c>
      <c r="I95" s="281">
        <v>60.36</v>
      </c>
      <c r="J95" s="308" t="s">
        <v>234</v>
      </c>
      <c r="K95" s="278">
        <v>513800.08</v>
      </c>
      <c r="L95" s="295">
        <v>503524.07</v>
      </c>
      <c r="M95" s="278">
        <v>411040.06</v>
      </c>
      <c r="N95" s="275">
        <v>80</v>
      </c>
      <c r="O95" s="295">
        <v>15327.99</v>
      </c>
      <c r="P95" s="295">
        <v>77156.01999999999</v>
      </c>
      <c r="Q95" s="295">
        <v>92484.01</v>
      </c>
      <c r="R95" s="307">
        <v>18</v>
      </c>
      <c r="S95" s="295">
        <v>10276.01</v>
      </c>
      <c r="T95" s="282">
        <v>2</v>
      </c>
      <c r="U95" s="274">
        <f>K95</f>
        <v>513800.08</v>
      </c>
      <c r="V95" s="274" t="s">
        <v>277</v>
      </c>
    </row>
    <row r="96" spans="1:22" s="78" customFormat="1" ht="57.6" customHeight="1" x14ac:dyDescent="0.25">
      <c r="A96" s="281"/>
      <c r="B96" s="286"/>
      <c r="C96" s="281"/>
      <c r="D96" s="287"/>
      <c r="E96" s="88" t="s">
        <v>229</v>
      </c>
      <c r="F96" s="77" t="s">
        <v>26</v>
      </c>
      <c r="G96" s="86" t="s">
        <v>231</v>
      </c>
      <c r="H96" s="274"/>
      <c r="I96" s="281"/>
      <c r="J96" s="308"/>
      <c r="K96" s="279"/>
      <c r="L96" s="296"/>
      <c r="M96" s="306"/>
      <c r="N96" s="276"/>
      <c r="O96" s="306"/>
      <c r="P96" s="306"/>
      <c r="Q96" s="306"/>
      <c r="R96" s="306"/>
      <c r="S96" s="306"/>
      <c r="T96" s="282"/>
      <c r="U96" s="274"/>
      <c r="V96" s="274"/>
    </row>
    <row r="97" spans="1:22" s="78" customFormat="1" ht="57.6" customHeight="1" x14ac:dyDescent="0.25">
      <c r="A97" s="281"/>
      <c r="B97" s="286"/>
      <c r="C97" s="281"/>
      <c r="D97" s="287"/>
      <c r="E97" s="86" t="s">
        <v>230</v>
      </c>
      <c r="F97" s="77" t="s">
        <v>58</v>
      </c>
      <c r="G97" s="77" t="s">
        <v>158</v>
      </c>
      <c r="H97" s="274"/>
      <c r="I97" s="281"/>
      <c r="J97" s="308"/>
      <c r="K97" s="280"/>
      <c r="L97" s="297"/>
      <c r="M97" s="298"/>
      <c r="N97" s="277"/>
      <c r="O97" s="298"/>
      <c r="P97" s="298"/>
      <c r="Q97" s="298"/>
      <c r="R97" s="298"/>
      <c r="S97" s="298"/>
      <c r="T97" s="282"/>
      <c r="U97" s="274"/>
      <c r="V97" s="274"/>
    </row>
    <row r="98" spans="1:22" s="83" customFormat="1" ht="30.6" customHeight="1" x14ac:dyDescent="0.3">
      <c r="A98" s="285" t="s">
        <v>70</v>
      </c>
      <c r="B98" s="285"/>
      <c r="C98" s="285"/>
      <c r="D98" s="285"/>
      <c r="E98" s="285"/>
      <c r="F98" s="285"/>
      <c r="G98" s="285"/>
      <c r="H98" s="285"/>
      <c r="I98" s="285"/>
      <c r="J98" s="285"/>
      <c r="K98" s="84">
        <f>SUM(K9:K97)</f>
        <v>16903966.710000001</v>
      </c>
      <c r="L98" s="84">
        <f>SUM(L9:L97)</f>
        <v>16565887.250000002</v>
      </c>
      <c r="M98" s="84">
        <f>SUM(M9:M97)</f>
        <v>13523173.190000001</v>
      </c>
      <c r="N98" s="85">
        <v>80</v>
      </c>
      <c r="O98" s="84">
        <f>SUM(O9:O97)</f>
        <v>1645980.51</v>
      </c>
      <c r="P98" s="84">
        <f>SUM(P9:P97)</f>
        <v>1396733.5499999998</v>
      </c>
      <c r="Q98" s="84">
        <f>SUM(Q9:Q97)</f>
        <v>3042714.0600000005</v>
      </c>
      <c r="R98" s="85">
        <v>18</v>
      </c>
      <c r="S98" s="84">
        <f>SUM(S9:S97)</f>
        <v>338079.46</v>
      </c>
      <c r="T98" s="85">
        <v>2</v>
      </c>
      <c r="U98" s="84">
        <f>SUM(U9:U97)</f>
        <v>16903966.710000001</v>
      </c>
    </row>
    <row r="99" spans="1:22" x14ac:dyDescent="0.3">
      <c r="E99" s="95"/>
      <c r="F99" s="95"/>
    </row>
    <row r="100" spans="1:22" x14ac:dyDescent="0.3">
      <c r="E100" s="95"/>
      <c r="F100" s="95"/>
    </row>
    <row r="101" spans="1:22" x14ac:dyDescent="0.3">
      <c r="E101" s="95"/>
      <c r="F101" s="95"/>
    </row>
    <row r="103" spans="1:22" x14ac:dyDescent="0.3">
      <c r="E103" s="95"/>
      <c r="O103" s="6"/>
      <c r="T103" s="6"/>
      <c r="U103" s="6"/>
      <c r="V103" s="6"/>
    </row>
    <row r="105" spans="1:22" x14ac:dyDescent="0.3">
      <c r="E105" s="95"/>
      <c r="O105" s="6"/>
    </row>
    <row r="107" spans="1:22" x14ac:dyDescent="0.3">
      <c r="E107" s="95"/>
    </row>
    <row r="108" spans="1:22" x14ac:dyDescent="0.3">
      <c r="E108" s="95"/>
    </row>
    <row r="109" spans="1:22" x14ac:dyDescent="0.3">
      <c r="E109" s="95"/>
      <c r="Q109" s="6"/>
    </row>
    <row r="110" spans="1:22" x14ac:dyDescent="0.3">
      <c r="E110" s="95"/>
    </row>
    <row r="111" spans="1:22" x14ac:dyDescent="0.3">
      <c r="I111" s="78"/>
      <c r="K111" s="78"/>
    </row>
    <row r="112" spans="1:22" ht="15" x14ac:dyDescent="0.25">
      <c r="E112" s="5"/>
      <c r="F112" s="5"/>
      <c r="G112" s="5"/>
      <c r="I112" s="78"/>
      <c r="K112" s="78"/>
      <c r="L112" s="5"/>
    </row>
    <row r="113" spans="5:12" ht="15" x14ac:dyDescent="0.25">
      <c r="E113" s="5"/>
      <c r="F113" s="5"/>
      <c r="G113" s="5"/>
      <c r="I113" s="78"/>
      <c r="K113" s="78"/>
      <c r="L113" s="5"/>
    </row>
    <row r="114" spans="5:12" ht="15" x14ac:dyDescent="0.25">
      <c r="E114" s="5"/>
      <c r="F114" s="5"/>
      <c r="G114" s="5"/>
      <c r="I114" s="78"/>
      <c r="K114" s="78"/>
      <c r="L114" s="5"/>
    </row>
    <row r="115" spans="5:12" ht="15" x14ac:dyDescent="0.25">
      <c r="E115" s="5"/>
      <c r="F115" s="5"/>
      <c r="G115" s="5"/>
      <c r="I115" s="78"/>
      <c r="K115" s="78"/>
      <c r="L115" s="5"/>
    </row>
    <row r="116" spans="5:12" ht="15" x14ac:dyDescent="0.25">
      <c r="E116" s="5"/>
      <c r="F116" s="5"/>
      <c r="G116" s="5"/>
      <c r="I116" s="78"/>
      <c r="K116" s="78"/>
      <c r="L116" s="5"/>
    </row>
  </sheetData>
  <mergeCells count="435">
    <mergeCell ref="J37:J47"/>
    <mergeCell ref="U95:U97"/>
    <mergeCell ref="V95:V97"/>
    <mergeCell ref="A95:A97"/>
    <mergeCell ref="B95:B97"/>
    <mergeCell ref="C95:C97"/>
    <mergeCell ref="D95:D97"/>
    <mergeCell ref="H95:H97"/>
    <mergeCell ref="I95:I97"/>
    <mergeCell ref="J95:J97"/>
    <mergeCell ref="K95:K97"/>
    <mergeCell ref="L95:L97"/>
    <mergeCell ref="M95:M97"/>
    <mergeCell ref="N95:N97"/>
    <mergeCell ref="O95:O97"/>
    <mergeCell ref="P95:P97"/>
    <mergeCell ref="Q95:Q97"/>
    <mergeCell ref="R95:R97"/>
    <mergeCell ref="S95:S97"/>
    <mergeCell ref="T95:T97"/>
    <mergeCell ref="S91:S94"/>
    <mergeCell ref="T91:T94"/>
    <mergeCell ref="U91:U94"/>
    <mergeCell ref="V91:V94"/>
    <mergeCell ref="A91:A94"/>
    <mergeCell ref="B91:B94"/>
    <mergeCell ref="C91:C94"/>
    <mergeCell ref="D91:D94"/>
    <mergeCell ref="H91:H94"/>
    <mergeCell ref="S82:S90"/>
    <mergeCell ref="T82:T90"/>
    <mergeCell ref="U82:U90"/>
    <mergeCell ref="V82:V90"/>
    <mergeCell ref="J82:J90"/>
    <mergeCell ref="N91:N94"/>
    <mergeCell ref="O91:O94"/>
    <mergeCell ref="P91:P94"/>
    <mergeCell ref="Q91:Q94"/>
    <mergeCell ref="R91:R94"/>
    <mergeCell ref="I91:I94"/>
    <mergeCell ref="J91:J94"/>
    <mergeCell ref="K91:K94"/>
    <mergeCell ref="L91:L94"/>
    <mergeCell ref="M91:M94"/>
    <mergeCell ref="V80:V81"/>
    <mergeCell ref="A82:A90"/>
    <mergeCell ref="B82:B90"/>
    <mergeCell ref="C82:C90"/>
    <mergeCell ref="D82:D90"/>
    <mergeCell ref="H82:H90"/>
    <mergeCell ref="I82:I90"/>
    <mergeCell ref="K82:K90"/>
    <mergeCell ref="L82:L90"/>
    <mergeCell ref="M82:M90"/>
    <mergeCell ref="N82:N90"/>
    <mergeCell ref="O82:O90"/>
    <mergeCell ref="P82:P90"/>
    <mergeCell ref="Q82:Q90"/>
    <mergeCell ref="R82:R90"/>
    <mergeCell ref="P80:P81"/>
    <mergeCell ref="Q80:Q81"/>
    <mergeCell ref="R80:R81"/>
    <mergeCell ref="S80:S81"/>
    <mergeCell ref="T80:T81"/>
    <mergeCell ref="A80:A81"/>
    <mergeCell ref="B80:B81"/>
    <mergeCell ref="C80:C81"/>
    <mergeCell ref="D80:D81"/>
    <mergeCell ref="H80:H81"/>
    <mergeCell ref="I80:I81"/>
    <mergeCell ref="J80:J81"/>
    <mergeCell ref="K80:K81"/>
    <mergeCell ref="L80:L81"/>
    <mergeCell ref="M80:M81"/>
    <mergeCell ref="N80:N81"/>
    <mergeCell ref="O80:O81"/>
    <mergeCell ref="U80:U81"/>
    <mergeCell ref="R77:R79"/>
    <mergeCell ref="S77:S79"/>
    <mergeCell ref="A77:A79"/>
    <mergeCell ref="B77:B79"/>
    <mergeCell ref="C77:C79"/>
    <mergeCell ref="D77:D79"/>
    <mergeCell ref="T77:T79"/>
    <mergeCell ref="U77:U79"/>
    <mergeCell ref="V77:V79"/>
    <mergeCell ref="M77:M79"/>
    <mergeCell ref="N77:N79"/>
    <mergeCell ref="O77:O79"/>
    <mergeCell ref="P77:P79"/>
    <mergeCell ref="Q77:Q79"/>
    <mergeCell ref="H77:H79"/>
    <mergeCell ref="I77:I79"/>
    <mergeCell ref="J77:J79"/>
    <mergeCell ref="K77:K79"/>
    <mergeCell ref="L77:L79"/>
    <mergeCell ref="R74:R76"/>
    <mergeCell ref="S74:S76"/>
    <mergeCell ref="T74:T76"/>
    <mergeCell ref="U74:U76"/>
    <mergeCell ref="V74:V76"/>
    <mergeCell ref="U71:U73"/>
    <mergeCell ref="V71:V73"/>
    <mergeCell ref="A74:A76"/>
    <mergeCell ref="B74:B76"/>
    <mergeCell ref="C74:C76"/>
    <mergeCell ref="D74:D76"/>
    <mergeCell ref="H74:H76"/>
    <mergeCell ref="I74:I76"/>
    <mergeCell ref="J74:J76"/>
    <mergeCell ref="K74:K76"/>
    <mergeCell ref="L74:L76"/>
    <mergeCell ref="M74:M76"/>
    <mergeCell ref="N74:N76"/>
    <mergeCell ref="O74:O76"/>
    <mergeCell ref="P74:P76"/>
    <mergeCell ref="Q74:Q76"/>
    <mergeCell ref="P71:P73"/>
    <mergeCell ref="Q71:Q73"/>
    <mergeCell ref="R71:R73"/>
    <mergeCell ref="S71:S73"/>
    <mergeCell ref="T71:T73"/>
    <mergeCell ref="S68:S70"/>
    <mergeCell ref="T68:T70"/>
    <mergeCell ref="U68:U70"/>
    <mergeCell ref="V68:V70"/>
    <mergeCell ref="A71:A73"/>
    <mergeCell ref="B71:B73"/>
    <mergeCell ref="C71:C73"/>
    <mergeCell ref="D71:D73"/>
    <mergeCell ref="H71:H73"/>
    <mergeCell ref="I71:I73"/>
    <mergeCell ref="J71:J73"/>
    <mergeCell ref="K71:K73"/>
    <mergeCell ref="L71:L73"/>
    <mergeCell ref="M71:M73"/>
    <mergeCell ref="N71:N73"/>
    <mergeCell ref="O71:O73"/>
    <mergeCell ref="N68:N70"/>
    <mergeCell ref="O68:O70"/>
    <mergeCell ref="P68:P70"/>
    <mergeCell ref="Q68:Q70"/>
    <mergeCell ref="R68:R70"/>
    <mergeCell ref="I68:I70"/>
    <mergeCell ref="J68:J70"/>
    <mergeCell ref="K68:K70"/>
    <mergeCell ref="L68:L70"/>
    <mergeCell ref="M68:M70"/>
    <mergeCell ref="A68:A70"/>
    <mergeCell ref="B68:B70"/>
    <mergeCell ref="C68:C70"/>
    <mergeCell ref="D68:D70"/>
    <mergeCell ref="H68:H70"/>
    <mergeCell ref="R65:R67"/>
    <mergeCell ref="S65:S67"/>
    <mergeCell ref="T65:T67"/>
    <mergeCell ref="U65:U67"/>
    <mergeCell ref="V65:V67"/>
    <mergeCell ref="U62:U64"/>
    <mergeCell ref="V62:V64"/>
    <mergeCell ref="A65:A67"/>
    <mergeCell ref="B65:B67"/>
    <mergeCell ref="C65:C67"/>
    <mergeCell ref="D65:D67"/>
    <mergeCell ref="H65:H67"/>
    <mergeCell ref="I65:I67"/>
    <mergeCell ref="J65:J67"/>
    <mergeCell ref="K65:K67"/>
    <mergeCell ref="L65:L67"/>
    <mergeCell ref="M65:M67"/>
    <mergeCell ref="N65:N67"/>
    <mergeCell ref="O65:O67"/>
    <mergeCell ref="P65:P67"/>
    <mergeCell ref="Q65:Q67"/>
    <mergeCell ref="P62:P64"/>
    <mergeCell ref="Q62:Q64"/>
    <mergeCell ref="R62:R64"/>
    <mergeCell ref="S62:S64"/>
    <mergeCell ref="T62:T64"/>
    <mergeCell ref="S60:S61"/>
    <mergeCell ref="T60:T61"/>
    <mergeCell ref="U60:U61"/>
    <mergeCell ref="V60:V61"/>
    <mergeCell ref="A62:A64"/>
    <mergeCell ref="B62:B64"/>
    <mergeCell ref="C62:C64"/>
    <mergeCell ref="D62:D64"/>
    <mergeCell ref="H62:H64"/>
    <mergeCell ref="I62:I64"/>
    <mergeCell ref="J62:J64"/>
    <mergeCell ref="K62:K64"/>
    <mergeCell ref="L62:L64"/>
    <mergeCell ref="M62:M64"/>
    <mergeCell ref="N62:N64"/>
    <mergeCell ref="O62:O64"/>
    <mergeCell ref="N60:N61"/>
    <mergeCell ref="O60:O61"/>
    <mergeCell ref="P60:P61"/>
    <mergeCell ref="Q60:Q61"/>
    <mergeCell ref="R60:R61"/>
    <mergeCell ref="I60:I61"/>
    <mergeCell ref="J60:J61"/>
    <mergeCell ref="K60:K61"/>
    <mergeCell ref="L60:L61"/>
    <mergeCell ref="M60:M61"/>
    <mergeCell ref="A60:A61"/>
    <mergeCell ref="B60:B61"/>
    <mergeCell ref="C60:C61"/>
    <mergeCell ref="D60:D61"/>
    <mergeCell ref="H60:H61"/>
    <mergeCell ref="R57:R59"/>
    <mergeCell ref="S57:S59"/>
    <mergeCell ref="T57:T59"/>
    <mergeCell ref="U57:U59"/>
    <mergeCell ref="V57:V59"/>
    <mergeCell ref="U54:U56"/>
    <mergeCell ref="V54:V56"/>
    <mergeCell ref="A57:A59"/>
    <mergeCell ref="B57:B59"/>
    <mergeCell ref="C57:C59"/>
    <mergeCell ref="D57:D59"/>
    <mergeCell ref="H57:H59"/>
    <mergeCell ref="I57:I59"/>
    <mergeCell ref="J57:J59"/>
    <mergeCell ref="K57:K59"/>
    <mergeCell ref="L57:L59"/>
    <mergeCell ref="M57:M59"/>
    <mergeCell ref="N57:N59"/>
    <mergeCell ref="O57:O59"/>
    <mergeCell ref="P57:P59"/>
    <mergeCell ref="Q57:Q59"/>
    <mergeCell ref="P54:P56"/>
    <mergeCell ref="Q54:Q56"/>
    <mergeCell ref="R54:R56"/>
    <mergeCell ref="S54:S56"/>
    <mergeCell ref="T54:T56"/>
    <mergeCell ref="S51:S53"/>
    <mergeCell ref="T51:T53"/>
    <mergeCell ref="U51:U53"/>
    <mergeCell ref="V51:V53"/>
    <mergeCell ref="A54:A56"/>
    <mergeCell ref="B54:B56"/>
    <mergeCell ref="C54:C56"/>
    <mergeCell ref="D54:D56"/>
    <mergeCell ref="H54:H56"/>
    <mergeCell ref="I54:I56"/>
    <mergeCell ref="J54:J56"/>
    <mergeCell ref="K54:K56"/>
    <mergeCell ref="L54:L56"/>
    <mergeCell ref="M54:M56"/>
    <mergeCell ref="N54:N56"/>
    <mergeCell ref="O54:O56"/>
    <mergeCell ref="N51:N53"/>
    <mergeCell ref="O51:O53"/>
    <mergeCell ref="P51:P53"/>
    <mergeCell ref="Q51:Q53"/>
    <mergeCell ref="R51:R53"/>
    <mergeCell ref="I51:I53"/>
    <mergeCell ref="J51:J53"/>
    <mergeCell ref="K51:K53"/>
    <mergeCell ref="L51:L53"/>
    <mergeCell ref="M51:M53"/>
    <mergeCell ref="A51:A53"/>
    <mergeCell ref="B51:B53"/>
    <mergeCell ref="C51:C53"/>
    <mergeCell ref="D51:D53"/>
    <mergeCell ref="H51:H53"/>
    <mergeCell ref="R48:R50"/>
    <mergeCell ref="S48:S50"/>
    <mergeCell ref="T48:T50"/>
    <mergeCell ref="U48:U50"/>
    <mergeCell ref="V48:V50"/>
    <mergeCell ref="U37:U47"/>
    <mergeCell ref="V37:V47"/>
    <mergeCell ref="A48:A50"/>
    <mergeCell ref="B48:B50"/>
    <mergeCell ref="C48:C50"/>
    <mergeCell ref="D48:D50"/>
    <mergeCell ref="H48:H50"/>
    <mergeCell ref="I48:I50"/>
    <mergeCell ref="J48:J50"/>
    <mergeCell ref="K48:K50"/>
    <mergeCell ref="L48:L50"/>
    <mergeCell ref="M48:M50"/>
    <mergeCell ref="N48:N50"/>
    <mergeCell ref="O48:O50"/>
    <mergeCell ref="P48:P50"/>
    <mergeCell ref="Q48:Q50"/>
    <mergeCell ref="P37:P47"/>
    <mergeCell ref="Q37:Q47"/>
    <mergeCell ref="R37:R47"/>
    <mergeCell ref="S37:S47"/>
    <mergeCell ref="T37:T47"/>
    <mergeCell ref="S34:S36"/>
    <mergeCell ref="T34:T36"/>
    <mergeCell ref="U34:U36"/>
    <mergeCell ref="V34:V36"/>
    <mergeCell ref="A37:A47"/>
    <mergeCell ref="B37:B47"/>
    <mergeCell ref="C37:C47"/>
    <mergeCell ref="D37:D47"/>
    <mergeCell ref="H37:H47"/>
    <mergeCell ref="I37:I47"/>
    <mergeCell ref="K37:K47"/>
    <mergeCell ref="L37:L47"/>
    <mergeCell ref="M37:M47"/>
    <mergeCell ref="N37:N47"/>
    <mergeCell ref="O37:O47"/>
    <mergeCell ref="N34:N36"/>
    <mergeCell ref="O34:O36"/>
    <mergeCell ref="P34:P36"/>
    <mergeCell ref="Q34:Q36"/>
    <mergeCell ref="R34:R36"/>
    <mergeCell ref="I34:I36"/>
    <mergeCell ref="J34:J36"/>
    <mergeCell ref="K34:K36"/>
    <mergeCell ref="L34:L36"/>
    <mergeCell ref="M34:M36"/>
    <mergeCell ref="A34:A36"/>
    <mergeCell ref="B34:B36"/>
    <mergeCell ref="C34:C36"/>
    <mergeCell ref="D34:D36"/>
    <mergeCell ref="H34:H36"/>
    <mergeCell ref="R32:R33"/>
    <mergeCell ref="S32:S33"/>
    <mergeCell ref="T32:T33"/>
    <mergeCell ref="U32:U33"/>
    <mergeCell ref="V32:V33"/>
    <mergeCell ref="U25:U31"/>
    <mergeCell ref="V25:V31"/>
    <mergeCell ref="A32:A33"/>
    <mergeCell ref="B32:B33"/>
    <mergeCell ref="C32:C33"/>
    <mergeCell ref="D32:D33"/>
    <mergeCell ref="H32:H33"/>
    <mergeCell ref="I32:I33"/>
    <mergeCell ref="J32:J33"/>
    <mergeCell ref="K32:K33"/>
    <mergeCell ref="L32:L33"/>
    <mergeCell ref="M32:M33"/>
    <mergeCell ref="N32:N33"/>
    <mergeCell ref="O32:O33"/>
    <mergeCell ref="P32:P33"/>
    <mergeCell ref="Q32:Q33"/>
    <mergeCell ref="P25:P31"/>
    <mergeCell ref="Q25:Q31"/>
    <mergeCell ref="R25:R31"/>
    <mergeCell ref="S25:S31"/>
    <mergeCell ref="T25:T31"/>
    <mergeCell ref="T22:T24"/>
    <mergeCell ref="U22:U24"/>
    <mergeCell ref="V22:V24"/>
    <mergeCell ref="J22:J24"/>
    <mergeCell ref="A25:A31"/>
    <mergeCell ref="B25:B31"/>
    <mergeCell ref="C25:C31"/>
    <mergeCell ref="D25:D31"/>
    <mergeCell ref="H25:H31"/>
    <mergeCell ref="I25:I31"/>
    <mergeCell ref="J25:J31"/>
    <mergeCell ref="K25:K31"/>
    <mergeCell ref="L25:L31"/>
    <mergeCell ref="M25:M31"/>
    <mergeCell ref="N25:N31"/>
    <mergeCell ref="O25:O31"/>
    <mergeCell ref="O22:O24"/>
    <mergeCell ref="P22:P24"/>
    <mergeCell ref="Q22:Q24"/>
    <mergeCell ref="R22:R24"/>
    <mergeCell ref="S22:S24"/>
    <mergeCell ref="I22:I24"/>
    <mergeCell ref="K22:K24"/>
    <mergeCell ref="D22:D24"/>
    <mergeCell ref="A1:V4"/>
    <mergeCell ref="A5:A6"/>
    <mergeCell ref="B5:B6"/>
    <mergeCell ref="C5:C6"/>
    <mergeCell ref="D5:D6"/>
    <mergeCell ref="E5:E6"/>
    <mergeCell ref="F5:F6"/>
    <mergeCell ref="G5:G6"/>
    <mergeCell ref="H5:H6"/>
    <mergeCell ref="I5:I6"/>
    <mergeCell ref="J5:J6"/>
    <mergeCell ref="V5:V6"/>
    <mergeCell ref="U5:U6"/>
    <mergeCell ref="K5:T5"/>
    <mergeCell ref="A7:T7"/>
    <mergeCell ref="A8:V8"/>
    <mergeCell ref="C9:C16"/>
    <mergeCell ref="D9:D16"/>
    <mergeCell ref="H9:H16"/>
    <mergeCell ref="A9:A16"/>
    <mergeCell ref="B9:B16"/>
    <mergeCell ref="V9:V16"/>
    <mergeCell ref="U9:U16"/>
    <mergeCell ref="T9:T16"/>
    <mergeCell ref="I9:I16"/>
    <mergeCell ref="J9:J16"/>
    <mergeCell ref="K9:K16"/>
    <mergeCell ref="L9:L16"/>
    <mergeCell ref="M9:M16"/>
    <mergeCell ref="N9:N16"/>
    <mergeCell ref="A98:J98"/>
    <mergeCell ref="L22:L24"/>
    <mergeCell ref="M22:M24"/>
    <mergeCell ref="N22:N24"/>
    <mergeCell ref="A22:A24"/>
    <mergeCell ref="B22:B24"/>
    <mergeCell ref="C22:C24"/>
    <mergeCell ref="H22:H24"/>
    <mergeCell ref="A17:A21"/>
    <mergeCell ref="B17:B21"/>
    <mergeCell ref="C17:C21"/>
    <mergeCell ref="D17:D21"/>
    <mergeCell ref="O9:O16"/>
    <mergeCell ref="P9:P16"/>
    <mergeCell ref="Q9:Q16"/>
    <mergeCell ref="R9:R16"/>
    <mergeCell ref="S9:S16"/>
    <mergeCell ref="V17:V21"/>
    <mergeCell ref="N17:N21"/>
    <mergeCell ref="O17:O21"/>
    <mergeCell ref="P17:P21"/>
    <mergeCell ref="Q17:Q21"/>
    <mergeCell ref="R17:R21"/>
    <mergeCell ref="H17:H21"/>
    <mergeCell ref="I17:I21"/>
    <mergeCell ref="J17:J21"/>
    <mergeCell ref="K17:K21"/>
    <mergeCell ref="L17:L21"/>
    <mergeCell ref="M17:M21"/>
    <mergeCell ref="S17:S21"/>
    <mergeCell ref="T17:T21"/>
    <mergeCell ref="U17:U21"/>
  </mergeCells>
  <pageMargins left="1" right="1" top="0.44416666666666665" bottom="1" header="0.5" footer="0.5"/>
  <pageSetup paperSize="8" scale="10" orientation="landscape" r:id="rId1"/>
  <headerFooter>
    <oddHeader xml:space="preserve">&amp;C&amp;"Trebuchet MS,Bold"&amp;12LIST OF THE SELECTED PROJECTS 
Priority 3
 An educated region (PO4)
</oddHeader>
  </headerFooter>
  <colBreaks count="2" manualBreakCount="2">
    <brk id="22" max="1048575" man="1"/>
    <brk id="3336" max="7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view="pageBreakPreview" topLeftCell="A6" zoomScale="70" zoomScaleNormal="90" zoomScaleSheetLayoutView="70" zoomScalePageLayoutView="25" workbookViewId="0">
      <selection sqref="A1:V4"/>
    </sheetView>
  </sheetViews>
  <sheetFormatPr defaultRowHeight="15" x14ac:dyDescent="0.25"/>
  <cols>
    <col min="1" max="1" width="11.28515625" customWidth="1"/>
    <col min="2" max="2" width="20.28515625" customWidth="1"/>
    <col min="3" max="3" width="10.7109375" customWidth="1"/>
    <col min="4" max="4" width="40.7109375" customWidth="1"/>
    <col min="5" max="5" width="26.5703125" customWidth="1"/>
    <col min="6" max="6" width="28.28515625" customWidth="1"/>
    <col min="7" max="7" width="24.85546875" customWidth="1"/>
    <col min="8" max="8" width="22.42578125" customWidth="1"/>
    <col min="9" max="9" width="15.5703125" customWidth="1"/>
    <col min="10" max="10" width="18.42578125" customWidth="1"/>
    <col min="11" max="11" width="20.7109375" customWidth="1"/>
    <col min="12" max="12" width="19.42578125" customWidth="1"/>
    <col min="13" max="13" width="25.140625" customWidth="1"/>
    <col min="14" max="14" width="14.28515625" customWidth="1"/>
    <col min="15" max="15" width="24" customWidth="1"/>
    <col min="16" max="16" width="18.42578125" customWidth="1"/>
    <col min="17" max="17" width="22.140625" customWidth="1"/>
    <col min="18" max="18" width="17.5703125" customWidth="1"/>
    <col min="19" max="19" width="18.42578125" customWidth="1"/>
    <col min="20" max="21" width="13.28515625" customWidth="1"/>
    <col min="22" max="22" width="27.7109375" style="7" customWidth="1"/>
    <col min="23" max="23" width="19.5703125" hidden="1" customWidth="1"/>
    <col min="24" max="24" width="1.5703125" hidden="1" customWidth="1"/>
    <col min="25" max="25" width="24.140625" customWidth="1"/>
    <col min="26" max="26" width="14" bestFit="1" customWidth="1"/>
    <col min="260" max="260" width="11.28515625" customWidth="1"/>
    <col min="261" max="261" width="20.28515625" customWidth="1"/>
    <col min="262" max="262" width="49.140625" customWidth="1"/>
    <col min="263" max="263" width="26.5703125" customWidth="1"/>
    <col min="264" max="264" width="26" customWidth="1"/>
    <col min="265" max="265" width="24.85546875" customWidth="1"/>
    <col min="266" max="266" width="15.5703125" customWidth="1"/>
    <col min="267" max="267" width="18.42578125" customWidth="1"/>
    <col min="268" max="268" width="20.7109375" customWidth="1"/>
    <col min="269" max="269" width="0" hidden="1" customWidth="1"/>
    <col min="270" max="270" width="25.140625" customWidth="1"/>
    <col min="271" max="273" width="0" hidden="1" customWidth="1"/>
    <col min="274" max="274" width="22.140625" customWidth="1"/>
    <col min="275" max="275" width="0" hidden="1" customWidth="1"/>
    <col min="276" max="276" width="18.42578125" customWidth="1"/>
    <col min="277" max="277" width="0" hidden="1" customWidth="1"/>
    <col min="278" max="278" width="27.7109375" customWidth="1"/>
    <col min="279" max="280" width="0" hidden="1" customWidth="1"/>
    <col min="281" max="281" width="24.140625" customWidth="1"/>
    <col min="282" max="282" width="14" bestFit="1" customWidth="1"/>
    <col min="516" max="516" width="11.28515625" customWidth="1"/>
    <col min="517" max="517" width="20.28515625" customWidth="1"/>
    <col min="518" max="518" width="49.140625" customWidth="1"/>
    <col min="519" max="519" width="26.5703125" customWidth="1"/>
    <col min="520" max="520" width="26" customWidth="1"/>
    <col min="521" max="521" width="24.85546875" customWidth="1"/>
    <col min="522" max="522" width="15.5703125" customWidth="1"/>
    <col min="523" max="523" width="18.42578125" customWidth="1"/>
    <col min="524" max="524" width="20.7109375" customWidth="1"/>
    <col min="525" max="525" width="0" hidden="1" customWidth="1"/>
    <col min="526" max="526" width="25.140625" customWidth="1"/>
    <col min="527" max="529" width="0" hidden="1" customWidth="1"/>
    <col min="530" max="530" width="22.140625" customWidth="1"/>
    <col min="531" max="531" width="0" hidden="1" customWidth="1"/>
    <col min="532" max="532" width="18.42578125" customWidth="1"/>
    <col min="533" max="533" width="0" hidden="1" customWidth="1"/>
    <col min="534" max="534" width="27.7109375" customWidth="1"/>
    <col min="535" max="536" width="0" hidden="1" customWidth="1"/>
    <col min="537" max="537" width="24.140625" customWidth="1"/>
    <col min="538" max="538" width="14" bestFit="1" customWidth="1"/>
    <col min="772" max="772" width="11.28515625" customWidth="1"/>
    <col min="773" max="773" width="20.28515625" customWidth="1"/>
    <col min="774" max="774" width="49.140625" customWidth="1"/>
    <col min="775" max="775" width="26.5703125" customWidth="1"/>
    <col min="776" max="776" width="26" customWidth="1"/>
    <col min="777" max="777" width="24.85546875" customWidth="1"/>
    <col min="778" max="778" width="15.5703125" customWidth="1"/>
    <col min="779" max="779" width="18.42578125" customWidth="1"/>
    <col min="780" max="780" width="20.7109375" customWidth="1"/>
    <col min="781" max="781" width="0" hidden="1" customWidth="1"/>
    <col min="782" max="782" width="25.140625" customWidth="1"/>
    <col min="783" max="785" width="0" hidden="1" customWidth="1"/>
    <col min="786" max="786" width="22.140625" customWidth="1"/>
    <col min="787" max="787" width="0" hidden="1" customWidth="1"/>
    <col min="788" max="788" width="18.42578125" customWidth="1"/>
    <col min="789" max="789" width="0" hidden="1" customWidth="1"/>
    <col min="790" max="790" width="27.7109375" customWidth="1"/>
    <col min="791" max="792" width="0" hidden="1" customWidth="1"/>
    <col min="793" max="793" width="24.140625" customWidth="1"/>
    <col min="794" max="794" width="14" bestFit="1" customWidth="1"/>
    <col min="1028" max="1028" width="11.28515625" customWidth="1"/>
    <col min="1029" max="1029" width="20.28515625" customWidth="1"/>
    <col min="1030" max="1030" width="49.140625" customWidth="1"/>
    <col min="1031" max="1031" width="26.5703125" customWidth="1"/>
    <col min="1032" max="1032" width="26" customWidth="1"/>
    <col min="1033" max="1033" width="24.85546875" customWidth="1"/>
    <col min="1034" max="1034" width="15.5703125" customWidth="1"/>
    <col min="1035" max="1035" width="18.42578125" customWidth="1"/>
    <col min="1036" max="1036" width="20.7109375" customWidth="1"/>
    <col min="1037" max="1037" width="0" hidden="1" customWidth="1"/>
    <col min="1038" max="1038" width="25.140625" customWidth="1"/>
    <col min="1039" max="1041" width="0" hidden="1" customWidth="1"/>
    <col min="1042" max="1042" width="22.140625" customWidth="1"/>
    <col min="1043" max="1043" width="0" hidden="1" customWidth="1"/>
    <col min="1044" max="1044" width="18.42578125" customWidth="1"/>
    <col min="1045" max="1045" width="0" hidden="1" customWidth="1"/>
    <col min="1046" max="1046" width="27.7109375" customWidth="1"/>
    <col min="1047" max="1048" width="0" hidden="1" customWidth="1"/>
    <col min="1049" max="1049" width="24.140625" customWidth="1"/>
    <col min="1050" max="1050" width="14" bestFit="1" customWidth="1"/>
    <col min="1284" max="1284" width="11.28515625" customWidth="1"/>
    <col min="1285" max="1285" width="20.28515625" customWidth="1"/>
    <col min="1286" max="1286" width="49.140625" customWidth="1"/>
    <col min="1287" max="1287" width="26.5703125" customWidth="1"/>
    <col min="1288" max="1288" width="26" customWidth="1"/>
    <col min="1289" max="1289" width="24.85546875" customWidth="1"/>
    <col min="1290" max="1290" width="15.5703125" customWidth="1"/>
    <col min="1291" max="1291" width="18.42578125" customWidth="1"/>
    <col min="1292" max="1292" width="20.7109375" customWidth="1"/>
    <col min="1293" max="1293" width="0" hidden="1" customWidth="1"/>
    <col min="1294" max="1294" width="25.140625" customWidth="1"/>
    <col min="1295" max="1297" width="0" hidden="1" customWidth="1"/>
    <col min="1298" max="1298" width="22.140625" customWidth="1"/>
    <col min="1299" max="1299" width="0" hidden="1" customWidth="1"/>
    <col min="1300" max="1300" width="18.42578125" customWidth="1"/>
    <col min="1301" max="1301" width="0" hidden="1" customWidth="1"/>
    <col min="1302" max="1302" width="27.7109375" customWidth="1"/>
    <col min="1303" max="1304" width="0" hidden="1" customWidth="1"/>
    <col min="1305" max="1305" width="24.140625" customWidth="1"/>
    <col min="1306" max="1306" width="14" bestFit="1" customWidth="1"/>
    <col min="1540" max="1540" width="11.28515625" customWidth="1"/>
    <col min="1541" max="1541" width="20.28515625" customWidth="1"/>
    <col min="1542" max="1542" width="49.140625" customWidth="1"/>
    <col min="1543" max="1543" width="26.5703125" customWidth="1"/>
    <col min="1544" max="1544" width="26" customWidth="1"/>
    <col min="1545" max="1545" width="24.85546875" customWidth="1"/>
    <col min="1546" max="1546" width="15.5703125" customWidth="1"/>
    <col min="1547" max="1547" width="18.42578125" customWidth="1"/>
    <col min="1548" max="1548" width="20.7109375" customWidth="1"/>
    <col min="1549" max="1549" width="0" hidden="1" customWidth="1"/>
    <col min="1550" max="1550" width="25.140625" customWidth="1"/>
    <col min="1551" max="1553" width="0" hidden="1" customWidth="1"/>
    <col min="1554" max="1554" width="22.140625" customWidth="1"/>
    <col min="1555" max="1555" width="0" hidden="1" customWidth="1"/>
    <col min="1556" max="1556" width="18.42578125" customWidth="1"/>
    <col min="1557" max="1557" width="0" hidden="1" customWidth="1"/>
    <col min="1558" max="1558" width="27.7109375" customWidth="1"/>
    <col min="1559" max="1560" width="0" hidden="1" customWidth="1"/>
    <col min="1561" max="1561" width="24.140625" customWidth="1"/>
    <col min="1562" max="1562" width="14" bestFit="1" customWidth="1"/>
    <col min="1796" max="1796" width="11.28515625" customWidth="1"/>
    <col min="1797" max="1797" width="20.28515625" customWidth="1"/>
    <col min="1798" max="1798" width="49.140625" customWidth="1"/>
    <col min="1799" max="1799" width="26.5703125" customWidth="1"/>
    <col min="1800" max="1800" width="26" customWidth="1"/>
    <col min="1801" max="1801" width="24.85546875" customWidth="1"/>
    <col min="1802" max="1802" width="15.5703125" customWidth="1"/>
    <col min="1803" max="1803" width="18.42578125" customWidth="1"/>
    <col min="1804" max="1804" width="20.7109375" customWidth="1"/>
    <col min="1805" max="1805" width="0" hidden="1" customWidth="1"/>
    <col min="1806" max="1806" width="25.140625" customWidth="1"/>
    <col min="1807" max="1809" width="0" hidden="1" customWidth="1"/>
    <col min="1810" max="1810" width="22.140625" customWidth="1"/>
    <col min="1811" max="1811" width="0" hidden="1" customWidth="1"/>
    <col min="1812" max="1812" width="18.42578125" customWidth="1"/>
    <col min="1813" max="1813" width="0" hidden="1" customWidth="1"/>
    <col min="1814" max="1814" width="27.7109375" customWidth="1"/>
    <col min="1815" max="1816" width="0" hidden="1" customWidth="1"/>
    <col min="1817" max="1817" width="24.140625" customWidth="1"/>
    <col min="1818" max="1818" width="14" bestFit="1" customWidth="1"/>
    <col min="2052" max="2052" width="11.28515625" customWidth="1"/>
    <col min="2053" max="2053" width="20.28515625" customWidth="1"/>
    <col min="2054" max="2054" width="49.140625" customWidth="1"/>
    <col min="2055" max="2055" width="26.5703125" customWidth="1"/>
    <col min="2056" max="2056" width="26" customWidth="1"/>
    <col min="2057" max="2057" width="24.85546875" customWidth="1"/>
    <col min="2058" max="2058" width="15.5703125" customWidth="1"/>
    <col min="2059" max="2059" width="18.42578125" customWidth="1"/>
    <col min="2060" max="2060" width="20.7109375" customWidth="1"/>
    <col min="2061" max="2061" width="0" hidden="1" customWidth="1"/>
    <col min="2062" max="2062" width="25.140625" customWidth="1"/>
    <col min="2063" max="2065" width="0" hidden="1" customWidth="1"/>
    <col min="2066" max="2066" width="22.140625" customWidth="1"/>
    <col min="2067" max="2067" width="0" hidden="1" customWidth="1"/>
    <col min="2068" max="2068" width="18.42578125" customWidth="1"/>
    <col min="2069" max="2069" width="0" hidden="1" customWidth="1"/>
    <col min="2070" max="2070" width="27.7109375" customWidth="1"/>
    <col min="2071" max="2072" width="0" hidden="1" customWidth="1"/>
    <col min="2073" max="2073" width="24.140625" customWidth="1"/>
    <col min="2074" max="2074" width="14" bestFit="1" customWidth="1"/>
    <col min="2308" max="2308" width="11.28515625" customWidth="1"/>
    <col min="2309" max="2309" width="20.28515625" customWidth="1"/>
    <col min="2310" max="2310" width="49.140625" customWidth="1"/>
    <col min="2311" max="2311" width="26.5703125" customWidth="1"/>
    <col min="2312" max="2312" width="26" customWidth="1"/>
    <col min="2313" max="2313" width="24.85546875" customWidth="1"/>
    <col min="2314" max="2314" width="15.5703125" customWidth="1"/>
    <col min="2315" max="2315" width="18.42578125" customWidth="1"/>
    <col min="2316" max="2316" width="20.7109375" customWidth="1"/>
    <col min="2317" max="2317" width="0" hidden="1" customWidth="1"/>
    <col min="2318" max="2318" width="25.140625" customWidth="1"/>
    <col min="2319" max="2321" width="0" hidden="1" customWidth="1"/>
    <col min="2322" max="2322" width="22.140625" customWidth="1"/>
    <col min="2323" max="2323" width="0" hidden="1" customWidth="1"/>
    <col min="2324" max="2324" width="18.42578125" customWidth="1"/>
    <col min="2325" max="2325" width="0" hidden="1" customWidth="1"/>
    <col min="2326" max="2326" width="27.7109375" customWidth="1"/>
    <col min="2327" max="2328" width="0" hidden="1" customWidth="1"/>
    <col min="2329" max="2329" width="24.140625" customWidth="1"/>
    <col min="2330" max="2330" width="14" bestFit="1" customWidth="1"/>
    <col min="2564" max="2564" width="11.28515625" customWidth="1"/>
    <col min="2565" max="2565" width="20.28515625" customWidth="1"/>
    <col min="2566" max="2566" width="49.140625" customWidth="1"/>
    <col min="2567" max="2567" width="26.5703125" customWidth="1"/>
    <col min="2568" max="2568" width="26" customWidth="1"/>
    <col min="2569" max="2569" width="24.85546875" customWidth="1"/>
    <col min="2570" max="2570" width="15.5703125" customWidth="1"/>
    <col min="2571" max="2571" width="18.42578125" customWidth="1"/>
    <col min="2572" max="2572" width="20.7109375" customWidth="1"/>
    <col min="2573" max="2573" width="0" hidden="1" customWidth="1"/>
    <col min="2574" max="2574" width="25.140625" customWidth="1"/>
    <col min="2575" max="2577" width="0" hidden="1" customWidth="1"/>
    <col min="2578" max="2578" width="22.140625" customWidth="1"/>
    <col min="2579" max="2579" width="0" hidden="1" customWidth="1"/>
    <col min="2580" max="2580" width="18.42578125" customWidth="1"/>
    <col min="2581" max="2581" width="0" hidden="1" customWidth="1"/>
    <col min="2582" max="2582" width="27.7109375" customWidth="1"/>
    <col min="2583" max="2584" width="0" hidden="1" customWidth="1"/>
    <col min="2585" max="2585" width="24.140625" customWidth="1"/>
    <col min="2586" max="2586" width="14" bestFit="1" customWidth="1"/>
    <col min="2820" max="2820" width="11.28515625" customWidth="1"/>
    <col min="2821" max="2821" width="20.28515625" customWidth="1"/>
    <col min="2822" max="2822" width="49.140625" customWidth="1"/>
    <col min="2823" max="2823" width="26.5703125" customWidth="1"/>
    <col min="2824" max="2824" width="26" customWidth="1"/>
    <col min="2825" max="2825" width="24.85546875" customWidth="1"/>
    <col min="2826" max="2826" width="15.5703125" customWidth="1"/>
    <col min="2827" max="2827" width="18.42578125" customWidth="1"/>
    <col min="2828" max="2828" width="20.7109375" customWidth="1"/>
    <col min="2829" max="2829" width="0" hidden="1" customWidth="1"/>
    <col min="2830" max="2830" width="25.140625" customWidth="1"/>
    <col min="2831" max="2833" width="0" hidden="1" customWidth="1"/>
    <col min="2834" max="2834" width="22.140625" customWidth="1"/>
    <col min="2835" max="2835" width="0" hidden="1" customWidth="1"/>
    <col min="2836" max="2836" width="18.42578125" customWidth="1"/>
    <col min="2837" max="2837" width="0" hidden="1" customWidth="1"/>
    <col min="2838" max="2838" width="27.7109375" customWidth="1"/>
    <col min="2839" max="2840" width="0" hidden="1" customWidth="1"/>
    <col min="2841" max="2841" width="24.140625" customWidth="1"/>
    <col min="2842" max="2842" width="14" bestFit="1" customWidth="1"/>
    <col min="3076" max="3076" width="11.28515625" customWidth="1"/>
    <col min="3077" max="3077" width="20.28515625" customWidth="1"/>
    <col min="3078" max="3078" width="49.140625" customWidth="1"/>
    <col min="3079" max="3079" width="26.5703125" customWidth="1"/>
    <col min="3080" max="3080" width="26" customWidth="1"/>
    <col min="3081" max="3081" width="24.85546875" customWidth="1"/>
    <col min="3082" max="3082" width="15.5703125" customWidth="1"/>
    <col min="3083" max="3083" width="18.42578125" customWidth="1"/>
    <col min="3084" max="3084" width="20.7109375" customWidth="1"/>
    <col min="3085" max="3085" width="0" hidden="1" customWidth="1"/>
    <col min="3086" max="3086" width="25.140625" customWidth="1"/>
    <col min="3087" max="3089" width="0" hidden="1" customWidth="1"/>
    <col min="3090" max="3090" width="22.140625" customWidth="1"/>
    <col min="3091" max="3091" width="0" hidden="1" customWidth="1"/>
    <col min="3092" max="3092" width="18.42578125" customWidth="1"/>
    <col min="3093" max="3093" width="0" hidden="1" customWidth="1"/>
    <col min="3094" max="3094" width="27.7109375" customWidth="1"/>
    <col min="3095" max="3096" width="0" hidden="1" customWidth="1"/>
    <col min="3097" max="3097" width="24.140625" customWidth="1"/>
    <col min="3098" max="3098" width="14" bestFit="1" customWidth="1"/>
    <col min="3332" max="3332" width="11.28515625" customWidth="1"/>
    <col min="3333" max="3333" width="20.28515625" customWidth="1"/>
    <col min="3334" max="3334" width="49.140625" customWidth="1"/>
    <col min="3335" max="3335" width="26.5703125" customWidth="1"/>
    <col min="3336" max="3336" width="26" customWidth="1"/>
    <col min="3337" max="3337" width="24.85546875" customWidth="1"/>
    <col min="3338" max="3338" width="15.5703125" customWidth="1"/>
    <col min="3339" max="3339" width="18.42578125" customWidth="1"/>
    <col min="3340" max="3340" width="20.7109375" customWidth="1"/>
    <col min="3341" max="3341" width="0" hidden="1" customWidth="1"/>
    <col min="3342" max="3342" width="25.140625" customWidth="1"/>
    <col min="3343" max="3345" width="0" hidden="1" customWidth="1"/>
    <col min="3346" max="3346" width="22.140625" customWidth="1"/>
    <col min="3347" max="3347" width="0" hidden="1" customWidth="1"/>
    <col min="3348" max="3348" width="18.42578125" customWidth="1"/>
    <col min="3349" max="3349" width="0" hidden="1" customWidth="1"/>
    <col min="3350" max="3350" width="27.7109375" customWidth="1"/>
    <col min="3351" max="3352" width="0" hidden="1" customWidth="1"/>
    <col min="3353" max="3353" width="24.140625" customWidth="1"/>
    <col min="3354" max="3354" width="14" bestFit="1" customWidth="1"/>
    <col min="3588" max="3588" width="11.28515625" customWidth="1"/>
    <col min="3589" max="3589" width="20.28515625" customWidth="1"/>
    <col min="3590" max="3590" width="49.140625" customWidth="1"/>
    <col min="3591" max="3591" width="26.5703125" customWidth="1"/>
    <col min="3592" max="3592" width="26" customWidth="1"/>
    <col min="3593" max="3593" width="24.85546875" customWidth="1"/>
    <col min="3594" max="3594" width="15.5703125" customWidth="1"/>
    <col min="3595" max="3595" width="18.42578125" customWidth="1"/>
    <col min="3596" max="3596" width="20.7109375" customWidth="1"/>
    <col min="3597" max="3597" width="0" hidden="1" customWidth="1"/>
    <col min="3598" max="3598" width="25.140625" customWidth="1"/>
    <col min="3599" max="3601" width="0" hidden="1" customWidth="1"/>
    <col min="3602" max="3602" width="22.140625" customWidth="1"/>
    <col min="3603" max="3603" width="0" hidden="1" customWidth="1"/>
    <col min="3604" max="3604" width="18.42578125" customWidth="1"/>
    <col min="3605" max="3605" width="0" hidden="1" customWidth="1"/>
    <col min="3606" max="3606" width="27.7109375" customWidth="1"/>
    <col min="3607" max="3608" width="0" hidden="1" customWidth="1"/>
    <col min="3609" max="3609" width="24.140625" customWidth="1"/>
    <col min="3610" max="3610" width="14" bestFit="1" customWidth="1"/>
    <col min="3844" max="3844" width="11.28515625" customWidth="1"/>
    <col min="3845" max="3845" width="20.28515625" customWidth="1"/>
    <col min="3846" max="3846" width="49.140625" customWidth="1"/>
    <col min="3847" max="3847" width="26.5703125" customWidth="1"/>
    <col min="3848" max="3848" width="26" customWidth="1"/>
    <col min="3849" max="3849" width="24.85546875" customWidth="1"/>
    <col min="3850" max="3850" width="15.5703125" customWidth="1"/>
    <col min="3851" max="3851" width="18.42578125" customWidth="1"/>
    <col min="3852" max="3852" width="20.7109375" customWidth="1"/>
    <col min="3853" max="3853" width="0" hidden="1" customWidth="1"/>
    <col min="3854" max="3854" width="25.140625" customWidth="1"/>
    <col min="3855" max="3857" width="0" hidden="1" customWidth="1"/>
    <col min="3858" max="3858" width="22.140625" customWidth="1"/>
    <col min="3859" max="3859" width="0" hidden="1" customWidth="1"/>
    <col min="3860" max="3860" width="18.42578125" customWidth="1"/>
    <col min="3861" max="3861" width="0" hidden="1" customWidth="1"/>
    <col min="3862" max="3862" width="27.7109375" customWidth="1"/>
    <col min="3863" max="3864" width="0" hidden="1" customWidth="1"/>
    <col min="3865" max="3865" width="24.140625" customWidth="1"/>
    <col min="3866" max="3866" width="14" bestFit="1" customWidth="1"/>
    <col min="4100" max="4100" width="11.28515625" customWidth="1"/>
    <col min="4101" max="4101" width="20.28515625" customWidth="1"/>
    <col min="4102" max="4102" width="49.140625" customWidth="1"/>
    <col min="4103" max="4103" width="26.5703125" customWidth="1"/>
    <col min="4104" max="4104" width="26" customWidth="1"/>
    <col min="4105" max="4105" width="24.85546875" customWidth="1"/>
    <col min="4106" max="4106" width="15.5703125" customWidth="1"/>
    <col min="4107" max="4107" width="18.42578125" customWidth="1"/>
    <col min="4108" max="4108" width="20.7109375" customWidth="1"/>
    <col min="4109" max="4109" width="0" hidden="1" customWidth="1"/>
    <col min="4110" max="4110" width="25.140625" customWidth="1"/>
    <col min="4111" max="4113" width="0" hidden="1" customWidth="1"/>
    <col min="4114" max="4114" width="22.140625" customWidth="1"/>
    <col min="4115" max="4115" width="0" hidden="1" customWidth="1"/>
    <col min="4116" max="4116" width="18.42578125" customWidth="1"/>
    <col min="4117" max="4117" width="0" hidden="1" customWidth="1"/>
    <col min="4118" max="4118" width="27.7109375" customWidth="1"/>
    <col min="4119" max="4120" width="0" hidden="1" customWidth="1"/>
    <col min="4121" max="4121" width="24.140625" customWidth="1"/>
    <col min="4122" max="4122" width="14" bestFit="1" customWidth="1"/>
    <col min="4356" max="4356" width="11.28515625" customWidth="1"/>
    <col min="4357" max="4357" width="20.28515625" customWidth="1"/>
    <col min="4358" max="4358" width="49.140625" customWidth="1"/>
    <col min="4359" max="4359" width="26.5703125" customWidth="1"/>
    <col min="4360" max="4360" width="26" customWidth="1"/>
    <col min="4361" max="4361" width="24.85546875" customWidth="1"/>
    <col min="4362" max="4362" width="15.5703125" customWidth="1"/>
    <col min="4363" max="4363" width="18.42578125" customWidth="1"/>
    <col min="4364" max="4364" width="20.7109375" customWidth="1"/>
    <col min="4365" max="4365" width="0" hidden="1" customWidth="1"/>
    <col min="4366" max="4366" width="25.140625" customWidth="1"/>
    <col min="4367" max="4369" width="0" hidden="1" customWidth="1"/>
    <col min="4370" max="4370" width="22.140625" customWidth="1"/>
    <col min="4371" max="4371" width="0" hidden="1" customWidth="1"/>
    <col min="4372" max="4372" width="18.42578125" customWidth="1"/>
    <col min="4373" max="4373" width="0" hidden="1" customWidth="1"/>
    <col min="4374" max="4374" width="27.7109375" customWidth="1"/>
    <col min="4375" max="4376" width="0" hidden="1" customWidth="1"/>
    <col min="4377" max="4377" width="24.140625" customWidth="1"/>
    <col min="4378" max="4378" width="14" bestFit="1" customWidth="1"/>
    <col min="4612" max="4612" width="11.28515625" customWidth="1"/>
    <col min="4613" max="4613" width="20.28515625" customWidth="1"/>
    <col min="4614" max="4614" width="49.140625" customWidth="1"/>
    <col min="4615" max="4615" width="26.5703125" customWidth="1"/>
    <col min="4616" max="4616" width="26" customWidth="1"/>
    <col min="4617" max="4617" width="24.85546875" customWidth="1"/>
    <col min="4618" max="4618" width="15.5703125" customWidth="1"/>
    <col min="4619" max="4619" width="18.42578125" customWidth="1"/>
    <col min="4620" max="4620" width="20.7109375" customWidth="1"/>
    <col min="4621" max="4621" width="0" hidden="1" customWidth="1"/>
    <col min="4622" max="4622" width="25.140625" customWidth="1"/>
    <col min="4623" max="4625" width="0" hidden="1" customWidth="1"/>
    <col min="4626" max="4626" width="22.140625" customWidth="1"/>
    <col min="4627" max="4627" width="0" hidden="1" customWidth="1"/>
    <col min="4628" max="4628" width="18.42578125" customWidth="1"/>
    <col min="4629" max="4629" width="0" hidden="1" customWidth="1"/>
    <col min="4630" max="4630" width="27.7109375" customWidth="1"/>
    <col min="4631" max="4632" width="0" hidden="1" customWidth="1"/>
    <col min="4633" max="4633" width="24.140625" customWidth="1"/>
    <col min="4634" max="4634" width="14" bestFit="1" customWidth="1"/>
    <col min="4868" max="4868" width="11.28515625" customWidth="1"/>
    <col min="4869" max="4869" width="20.28515625" customWidth="1"/>
    <col min="4870" max="4870" width="49.140625" customWidth="1"/>
    <col min="4871" max="4871" width="26.5703125" customWidth="1"/>
    <col min="4872" max="4872" width="26" customWidth="1"/>
    <col min="4873" max="4873" width="24.85546875" customWidth="1"/>
    <col min="4874" max="4874" width="15.5703125" customWidth="1"/>
    <col min="4875" max="4875" width="18.42578125" customWidth="1"/>
    <col min="4876" max="4876" width="20.7109375" customWidth="1"/>
    <col min="4877" max="4877" width="0" hidden="1" customWidth="1"/>
    <col min="4878" max="4878" width="25.140625" customWidth="1"/>
    <col min="4879" max="4881" width="0" hidden="1" customWidth="1"/>
    <col min="4882" max="4882" width="22.140625" customWidth="1"/>
    <col min="4883" max="4883" width="0" hidden="1" customWidth="1"/>
    <col min="4884" max="4884" width="18.42578125" customWidth="1"/>
    <col min="4885" max="4885" width="0" hidden="1" customWidth="1"/>
    <col min="4886" max="4886" width="27.7109375" customWidth="1"/>
    <col min="4887" max="4888" width="0" hidden="1" customWidth="1"/>
    <col min="4889" max="4889" width="24.140625" customWidth="1"/>
    <col min="4890" max="4890" width="14" bestFit="1" customWidth="1"/>
    <col min="5124" max="5124" width="11.28515625" customWidth="1"/>
    <col min="5125" max="5125" width="20.28515625" customWidth="1"/>
    <col min="5126" max="5126" width="49.140625" customWidth="1"/>
    <col min="5127" max="5127" width="26.5703125" customWidth="1"/>
    <col min="5128" max="5128" width="26" customWidth="1"/>
    <col min="5129" max="5129" width="24.85546875" customWidth="1"/>
    <col min="5130" max="5130" width="15.5703125" customWidth="1"/>
    <col min="5131" max="5131" width="18.42578125" customWidth="1"/>
    <col min="5132" max="5132" width="20.7109375" customWidth="1"/>
    <col min="5133" max="5133" width="0" hidden="1" customWidth="1"/>
    <col min="5134" max="5134" width="25.140625" customWidth="1"/>
    <col min="5135" max="5137" width="0" hidden="1" customWidth="1"/>
    <col min="5138" max="5138" width="22.140625" customWidth="1"/>
    <col min="5139" max="5139" width="0" hidden="1" customWidth="1"/>
    <col min="5140" max="5140" width="18.42578125" customWidth="1"/>
    <col min="5141" max="5141" width="0" hidden="1" customWidth="1"/>
    <col min="5142" max="5142" width="27.7109375" customWidth="1"/>
    <col min="5143" max="5144" width="0" hidden="1" customWidth="1"/>
    <col min="5145" max="5145" width="24.140625" customWidth="1"/>
    <col min="5146" max="5146" width="14" bestFit="1" customWidth="1"/>
    <col min="5380" max="5380" width="11.28515625" customWidth="1"/>
    <col min="5381" max="5381" width="20.28515625" customWidth="1"/>
    <col min="5382" max="5382" width="49.140625" customWidth="1"/>
    <col min="5383" max="5383" width="26.5703125" customWidth="1"/>
    <col min="5384" max="5384" width="26" customWidth="1"/>
    <col min="5385" max="5385" width="24.85546875" customWidth="1"/>
    <col min="5386" max="5386" width="15.5703125" customWidth="1"/>
    <col min="5387" max="5387" width="18.42578125" customWidth="1"/>
    <col min="5388" max="5388" width="20.7109375" customWidth="1"/>
    <col min="5389" max="5389" width="0" hidden="1" customWidth="1"/>
    <col min="5390" max="5390" width="25.140625" customWidth="1"/>
    <col min="5391" max="5393" width="0" hidden="1" customWidth="1"/>
    <col min="5394" max="5394" width="22.140625" customWidth="1"/>
    <col min="5395" max="5395" width="0" hidden="1" customWidth="1"/>
    <col min="5396" max="5396" width="18.42578125" customWidth="1"/>
    <col min="5397" max="5397" width="0" hidden="1" customWidth="1"/>
    <col min="5398" max="5398" width="27.7109375" customWidth="1"/>
    <col min="5399" max="5400" width="0" hidden="1" customWidth="1"/>
    <col min="5401" max="5401" width="24.140625" customWidth="1"/>
    <col min="5402" max="5402" width="14" bestFit="1" customWidth="1"/>
    <col min="5636" max="5636" width="11.28515625" customWidth="1"/>
    <col min="5637" max="5637" width="20.28515625" customWidth="1"/>
    <col min="5638" max="5638" width="49.140625" customWidth="1"/>
    <col min="5639" max="5639" width="26.5703125" customWidth="1"/>
    <col min="5640" max="5640" width="26" customWidth="1"/>
    <col min="5641" max="5641" width="24.85546875" customWidth="1"/>
    <col min="5642" max="5642" width="15.5703125" customWidth="1"/>
    <col min="5643" max="5643" width="18.42578125" customWidth="1"/>
    <col min="5644" max="5644" width="20.7109375" customWidth="1"/>
    <col min="5645" max="5645" width="0" hidden="1" customWidth="1"/>
    <col min="5646" max="5646" width="25.140625" customWidth="1"/>
    <col min="5647" max="5649" width="0" hidden="1" customWidth="1"/>
    <col min="5650" max="5650" width="22.140625" customWidth="1"/>
    <col min="5651" max="5651" width="0" hidden="1" customWidth="1"/>
    <col min="5652" max="5652" width="18.42578125" customWidth="1"/>
    <col min="5653" max="5653" width="0" hidden="1" customWidth="1"/>
    <col min="5654" max="5654" width="27.7109375" customWidth="1"/>
    <col min="5655" max="5656" width="0" hidden="1" customWidth="1"/>
    <col min="5657" max="5657" width="24.140625" customWidth="1"/>
    <col min="5658" max="5658" width="14" bestFit="1" customWidth="1"/>
    <col min="5892" max="5892" width="11.28515625" customWidth="1"/>
    <col min="5893" max="5893" width="20.28515625" customWidth="1"/>
    <col min="5894" max="5894" width="49.140625" customWidth="1"/>
    <col min="5895" max="5895" width="26.5703125" customWidth="1"/>
    <col min="5896" max="5896" width="26" customWidth="1"/>
    <col min="5897" max="5897" width="24.85546875" customWidth="1"/>
    <col min="5898" max="5898" width="15.5703125" customWidth="1"/>
    <col min="5899" max="5899" width="18.42578125" customWidth="1"/>
    <col min="5900" max="5900" width="20.7109375" customWidth="1"/>
    <col min="5901" max="5901" width="0" hidden="1" customWidth="1"/>
    <col min="5902" max="5902" width="25.140625" customWidth="1"/>
    <col min="5903" max="5905" width="0" hidden="1" customWidth="1"/>
    <col min="5906" max="5906" width="22.140625" customWidth="1"/>
    <col min="5907" max="5907" width="0" hidden="1" customWidth="1"/>
    <col min="5908" max="5908" width="18.42578125" customWidth="1"/>
    <col min="5909" max="5909" width="0" hidden="1" customWidth="1"/>
    <col min="5910" max="5910" width="27.7109375" customWidth="1"/>
    <col min="5911" max="5912" width="0" hidden="1" customWidth="1"/>
    <col min="5913" max="5913" width="24.140625" customWidth="1"/>
    <col min="5914" max="5914" width="14" bestFit="1" customWidth="1"/>
    <col min="6148" max="6148" width="11.28515625" customWidth="1"/>
    <col min="6149" max="6149" width="20.28515625" customWidth="1"/>
    <col min="6150" max="6150" width="49.140625" customWidth="1"/>
    <col min="6151" max="6151" width="26.5703125" customWidth="1"/>
    <col min="6152" max="6152" width="26" customWidth="1"/>
    <col min="6153" max="6153" width="24.85546875" customWidth="1"/>
    <col min="6154" max="6154" width="15.5703125" customWidth="1"/>
    <col min="6155" max="6155" width="18.42578125" customWidth="1"/>
    <col min="6156" max="6156" width="20.7109375" customWidth="1"/>
    <col min="6157" max="6157" width="0" hidden="1" customWidth="1"/>
    <col min="6158" max="6158" width="25.140625" customWidth="1"/>
    <col min="6159" max="6161" width="0" hidden="1" customWidth="1"/>
    <col min="6162" max="6162" width="22.140625" customWidth="1"/>
    <col min="6163" max="6163" width="0" hidden="1" customWidth="1"/>
    <col min="6164" max="6164" width="18.42578125" customWidth="1"/>
    <col min="6165" max="6165" width="0" hidden="1" customWidth="1"/>
    <col min="6166" max="6166" width="27.7109375" customWidth="1"/>
    <col min="6167" max="6168" width="0" hidden="1" customWidth="1"/>
    <col min="6169" max="6169" width="24.140625" customWidth="1"/>
    <col min="6170" max="6170" width="14" bestFit="1" customWidth="1"/>
    <col min="6404" max="6404" width="11.28515625" customWidth="1"/>
    <col min="6405" max="6405" width="20.28515625" customWidth="1"/>
    <col min="6406" max="6406" width="49.140625" customWidth="1"/>
    <col min="6407" max="6407" width="26.5703125" customWidth="1"/>
    <col min="6408" max="6408" width="26" customWidth="1"/>
    <col min="6409" max="6409" width="24.85546875" customWidth="1"/>
    <col min="6410" max="6410" width="15.5703125" customWidth="1"/>
    <col min="6411" max="6411" width="18.42578125" customWidth="1"/>
    <col min="6412" max="6412" width="20.7109375" customWidth="1"/>
    <col min="6413" max="6413" width="0" hidden="1" customWidth="1"/>
    <col min="6414" max="6414" width="25.140625" customWidth="1"/>
    <col min="6415" max="6417" width="0" hidden="1" customWidth="1"/>
    <col min="6418" max="6418" width="22.140625" customWidth="1"/>
    <col min="6419" max="6419" width="0" hidden="1" customWidth="1"/>
    <col min="6420" max="6420" width="18.42578125" customWidth="1"/>
    <col min="6421" max="6421" width="0" hidden="1" customWidth="1"/>
    <col min="6422" max="6422" width="27.7109375" customWidth="1"/>
    <col min="6423" max="6424" width="0" hidden="1" customWidth="1"/>
    <col min="6425" max="6425" width="24.140625" customWidth="1"/>
    <col min="6426" max="6426" width="14" bestFit="1" customWidth="1"/>
    <col min="6660" max="6660" width="11.28515625" customWidth="1"/>
    <col min="6661" max="6661" width="20.28515625" customWidth="1"/>
    <col min="6662" max="6662" width="49.140625" customWidth="1"/>
    <col min="6663" max="6663" width="26.5703125" customWidth="1"/>
    <col min="6664" max="6664" width="26" customWidth="1"/>
    <col min="6665" max="6665" width="24.85546875" customWidth="1"/>
    <col min="6666" max="6666" width="15.5703125" customWidth="1"/>
    <col min="6667" max="6667" width="18.42578125" customWidth="1"/>
    <col min="6668" max="6668" width="20.7109375" customWidth="1"/>
    <col min="6669" max="6669" width="0" hidden="1" customWidth="1"/>
    <col min="6670" max="6670" width="25.140625" customWidth="1"/>
    <col min="6671" max="6673" width="0" hidden="1" customWidth="1"/>
    <col min="6674" max="6674" width="22.140625" customWidth="1"/>
    <col min="6675" max="6675" width="0" hidden="1" customWidth="1"/>
    <col min="6676" max="6676" width="18.42578125" customWidth="1"/>
    <col min="6677" max="6677" width="0" hidden="1" customWidth="1"/>
    <col min="6678" max="6678" width="27.7109375" customWidth="1"/>
    <col min="6679" max="6680" width="0" hidden="1" customWidth="1"/>
    <col min="6681" max="6681" width="24.140625" customWidth="1"/>
    <col min="6682" max="6682" width="14" bestFit="1" customWidth="1"/>
    <col min="6916" max="6916" width="11.28515625" customWidth="1"/>
    <col min="6917" max="6917" width="20.28515625" customWidth="1"/>
    <col min="6918" max="6918" width="49.140625" customWidth="1"/>
    <col min="6919" max="6919" width="26.5703125" customWidth="1"/>
    <col min="6920" max="6920" width="26" customWidth="1"/>
    <col min="6921" max="6921" width="24.85546875" customWidth="1"/>
    <col min="6922" max="6922" width="15.5703125" customWidth="1"/>
    <col min="6923" max="6923" width="18.42578125" customWidth="1"/>
    <col min="6924" max="6924" width="20.7109375" customWidth="1"/>
    <col min="6925" max="6925" width="0" hidden="1" customWidth="1"/>
    <col min="6926" max="6926" width="25.140625" customWidth="1"/>
    <col min="6927" max="6929" width="0" hidden="1" customWidth="1"/>
    <col min="6930" max="6930" width="22.140625" customWidth="1"/>
    <col min="6931" max="6931" width="0" hidden="1" customWidth="1"/>
    <col min="6932" max="6932" width="18.42578125" customWidth="1"/>
    <col min="6933" max="6933" width="0" hidden="1" customWidth="1"/>
    <col min="6934" max="6934" width="27.7109375" customWidth="1"/>
    <col min="6935" max="6936" width="0" hidden="1" customWidth="1"/>
    <col min="6937" max="6937" width="24.140625" customWidth="1"/>
    <col min="6938" max="6938" width="14" bestFit="1" customWidth="1"/>
    <col min="7172" max="7172" width="11.28515625" customWidth="1"/>
    <col min="7173" max="7173" width="20.28515625" customWidth="1"/>
    <col min="7174" max="7174" width="49.140625" customWidth="1"/>
    <col min="7175" max="7175" width="26.5703125" customWidth="1"/>
    <col min="7176" max="7176" width="26" customWidth="1"/>
    <col min="7177" max="7177" width="24.85546875" customWidth="1"/>
    <col min="7178" max="7178" width="15.5703125" customWidth="1"/>
    <col min="7179" max="7179" width="18.42578125" customWidth="1"/>
    <col min="7180" max="7180" width="20.7109375" customWidth="1"/>
    <col min="7181" max="7181" width="0" hidden="1" customWidth="1"/>
    <col min="7182" max="7182" width="25.140625" customWidth="1"/>
    <col min="7183" max="7185" width="0" hidden="1" customWidth="1"/>
    <col min="7186" max="7186" width="22.140625" customWidth="1"/>
    <col min="7187" max="7187" width="0" hidden="1" customWidth="1"/>
    <col min="7188" max="7188" width="18.42578125" customWidth="1"/>
    <col min="7189" max="7189" width="0" hidden="1" customWidth="1"/>
    <col min="7190" max="7190" width="27.7109375" customWidth="1"/>
    <col min="7191" max="7192" width="0" hidden="1" customWidth="1"/>
    <col min="7193" max="7193" width="24.140625" customWidth="1"/>
    <col min="7194" max="7194" width="14" bestFit="1" customWidth="1"/>
    <col min="7428" max="7428" width="11.28515625" customWidth="1"/>
    <col min="7429" max="7429" width="20.28515625" customWidth="1"/>
    <col min="7430" max="7430" width="49.140625" customWidth="1"/>
    <col min="7431" max="7431" width="26.5703125" customWidth="1"/>
    <col min="7432" max="7432" width="26" customWidth="1"/>
    <col min="7433" max="7433" width="24.85546875" customWidth="1"/>
    <col min="7434" max="7434" width="15.5703125" customWidth="1"/>
    <col min="7435" max="7435" width="18.42578125" customWidth="1"/>
    <col min="7436" max="7436" width="20.7109375" customWidth="1"/>
    <col min="7437" max="7437" width="0" hidden="1" customWidth="1"/>
    <col min="7438" max="7438" width="25.140625" customWidth="1"/>
    <col min="7439" max="7441" width="0" hidden="1" customWidth="1"/>
    <col min="7442" max="7442" width="22.140625" customWidth="1"/>
    <col min="7443" max="7443" width="0" hidden="1" customWidth="1"/>
    <col min="7444" max="7444" width="18.42578125" customWidth="1"/>
    <col min="7445" max="7445" width="0" hidden="1" customWidth="1"/>
    <col min="7446" max="7446" width="27.7109375" customWidth="1"/>
    <col min="7447" max="7448" width="0" hidden="1" customWidth="1"/>
    <col min="7449" max="7449" width="24.140625" customWidth="1"/>
    <col min="7450" max="7450" width="14" bestFit="1" customWidth="1"/>
    <col min="7684" max="7684" width="11.28515625" customWidth="1"/>
    <col min="7685" max="7685" width="20.28515625" customWidth="1"/>
    <col min="7686" max="7686" width="49.140625" customWidth="1"/>
    <col min="7687" max="7687" width="26.5703125" customWidth="1"/>
    <col min="7688" max="7688" width="26" customWidth="1"/>
    <col min="7689" max="7689" width="24.85546875" customWidth="1"/>
    <col min="7690" max="7690" width="15.5703125" customWidth="1"/>
    <col min="7691" max="7691" width="18.42578125" customWidth="1"/>
    <col min="7692" max="7692" width="20.7109375" customWidth="1"/>
    <col min="7693" max="7693" width="0" hidden="1" customWidth="1"/>
    <col min="7694" max="7694" width="25.140625" customWidth="1"/>
    <col min="7695" max="7697" width="0" hidden="1" customWidth="1"/>
    <col min="7698" max="7698" width="22.140625" customWidth="1"/>
    <col min="7699" max="7699" width="0" hidden="1" customWidth="1"/>
    <col min="7700" max="7700" width="18.42578125" customWidth="1"/>
    <col min="7701" max="7701" width="0" hidden="1" customWidth="1"/>
    <col min="7702" max="7702" width="27.7109375" customWidth="1"/>
    <col min="7703" max="7704" width="0" hidden="1" customWidth="1"/>
    <col min="7705" max="7705" width="24.140625" customWidth="1"/>
    <col min="7706" max="7706" width="14" bestFit="1" customWidth="1"/>
    <col min="7940" max="7940" width="11.28515625" customWidth="1"/>
    <col min="7941" max="7941" width="20.28515625" customWidth="1"/>
    <col min="7942" max="7942" width="49.140625" customWidth="1"/>
    <col min="7943" max="7943" width="26.5703125" customWidth="1"/>
    <col min="7944" max="7944" width="26" customWidth="1"/>
    <col min="7945" max="7945" width="24.85546875" customWidth="1"/>
    <col min="7946" max="7946" width="15.5703125" customWidth="1"/>
    <col min="7947" max="7947" width="18.42578125" customWidth="1"/>
    <col min="7948" max="7948" width="20.7109375" customWidth="1"/>
    <col min="7949" max="7949" width="0" hidden="1" customWidth="1"/>
    <col min="7950" max="7950" width="25.140625" customWidth="1"/>
    <col min="7951" max="7953" width="0" hidden="1" customWidth="1"/>
    <col min="7954" max="7954" width="22.140625" customWidth="1"/>
    <col min="7955" max="7955" width="0" hidden="1" customWidth="1"/>
    <col min="7956" max="7956" width="18.42578125" customWidth="1"/>
    <col min="7957" max="7957" width="0" hidden="1" customWidth="1"/>
    <col min="7958" max="7958" width="27.7109375" customWidth="1"/>
    <col min="7959" max="7960" width="0" hidden="1" customWidth="1"/>
    <col min="7961" max="7961" width="24.140625" customWidth="1"/>
    <col min="7962" max="7962" width="14" bestFit="1" customWidth="1"/>
    <col min="8196" max="8196" width="11.28515625" customWidth="1"/>
    <col min="8197" max="8197" width="20.28515625" customWidth="1"/>
    <col min="8198" max="8198" width="49.140625" customWidth="1"/>
    <col min="8199" max="8199" width="26.5703125" customWidth="1"/>
    <col min="8200" max="8200" width="26" customWidth="1"/>
    <col min="8201" max="8201" width="24.85546875" customWidth="1"/>
    <col min="8202" max="8202" width="15.5703125" customWidth="1"/>
    <col min="8203" max="8203" width="18.42578125" customWidth="1"/>
    <col min="8204" max="8204" width="20.7109375" customWidth="1"/>
    <col min="8205" max="8205" width="0" hidden="1" customWidth="1"/>
    <col min="8206" max="8206" width="25.140625" customWidth="1"/>
    <col min="8207" max="8209" width="0" hidden="1" customWidth="1"/>
    <col min="8210" max="8210" width="22.140625" customWidth="1"/>
    <col min="8211" max="8211" width="0" hidden="1" customWidth="1"/>
    <col min="8212" max="8212" width="18.42578125" customWidth="1"/>
    <col min="8213" max="8213" width="0" hidden="1" customWidth="1"/>
    <col min="8214" max="8214" width="27.7109375" customWidth="1"/>
    <col min="8215" max="8216" width="0" hidden="1" customWidth="1"/>
    <col min="8217" max="8217" width="24.140625" customWidth="1"/>
    <col min="8218" max="8218" width="14" bestFit="1" customWidth="1"/>
    <col min="8452" max="8452" width="11.28515625" customWidth="1"/>
    <col min="8453" max="8453" width="20.28515625" customWidth="1"/>
    <col min="8454" max="8454" width="49.140625" customWidth="1"/>
    <col min="8455" max="8455" width="26.5703125" customWidth="1"/>
    <col min="8456" max="8456" width="26" customWidth="1"/>
    <col min="8457" max="8457" width="24.85546875" customWidth="1"/>
    <col min="8458" max="8458" width="15.5703125" customWidth="1"/>
    <col min="8459" max="8459" width="18.42578125" customWidth="1"/>
    <col min="8460" max="8460" width="20.7109375" customWidth="1"/>
    <col min="8461" max="8461" width="0" hidden="1" customWidth="1"/>
    <col min="8462" max="8462" width="25.140625" customWidth="1"/>
    <col min="8463" max="8465" width="0" hidden="1" customWidth="1"/>
    <col min="8466" max="8466" width="22.140625" customWidth="1"/>
    <col min="8467" max="8467" width="0" hidden="1" customWidth="1"/>
    <col min="8468" max="8468" width="18.42578125" customWidth="1"/>
    <col min="8469" max="8469" width="0" hidden="1" customWidth="1"/>
    <col min="8470" max="8470" width="27.7109375" customWidth="1"/>
    <col min="8471" max="8472" width="0" hidden="1" customWidth="1"/>
    <col min="8473" max="8473" width="24.140625" customWidth="1"/>
    <col min="8474" max="8474" width="14" bestFit="1" customWidth="1"/>
    <col min="8708" max="8708" width="11.28515625" customWidth="1"/>
    <col min="8709" max="8709" width="20.28515625" customWidth="1"/>
    <col min="8710" max="8710" width="49.140625" customWidth="1"/>
    <col min="8711" max="8711" width="26.5703125" customWidth="1"/>
    <col min="8712" max="8712" width="26" customWidth="1"/>
    <col min="8713" max="8713" width="24.85546875" customWidth="1"/>
    <col min="8714" max="8714" width="15.5703125" customWidth="1"/>
    <col min="8715" max="8715" width="18.42578125" customWidth="1"/>
    <col min="8716" max="8716" width="20.7109375" customWidth="1"/>
    <col min="8717" max="8717" width="0" hidden="1" customWidth="1"/>
    <col min="8718" max="8718" width="25.140625" customWidth="1"/>
    <col min="8719" max="8721" width="0" hidden="1" customWidth="1"/>
    <col min="8722" max="8722" width="22.140625" customWidth="1"/>
    <col min="8723" max="8723" width="0" hidden="1" customWidth="1"/>
    <col min="8724" max="8724" width="18.42578125" customWidth="1"/>
    <col min="8725" max="8725" width="0" hidden="1" customWidth="1"/>
    <col min="8726" max="8726" width="27.7109375" customWidth="1"/>
    <col min="8727" max="8728" width="0" hidden="1" customWidth="1"/>
    <col min="8729" max="8729" width="24.140625" customWidth="1"/>
    <col min="8730" max="8730" width="14" bestFit="1" customWidth="1"/>
    <col min="8964" max="8964" width="11.28515625" customWidth="1"/>
    <col min="8965" max="8965" width="20.28515625" customWidth="1"/>
    <col min="8966" max="8966" width="49.140625" customWidth="1"/>
    <col min="8967" max="8967" width="26.5703125" customWidth="1"/>
    <col min="8968" max="8968" width="26" customWidth="1"/>
    <col min="8969" max="8969" width="24.85546875" customWidth="1"/>
    <col min="8970" max="8970" width="15.5703125" customWidth="1"/>
    <col min="8971" max="8971" width="18.42578125" customWidth="1"/>
    <col min="8972" max="8972" width="20.7109375" customWidth="1"/>
    <col min="8973" max="8973" width="0" hidden="1" customWidth="1"/>
    <col min="8974" max="8974" width="25.140625" customWidth="1"/>
    <col min="8975" max="8977" width="0" hidden="1" customWidth="1"/>
    <col min="8978" max="8978" width="22.140625" customWidth="1"/>
    <col min="8979" max="8979" width="0" hidden="1" customWidth="1"/>
    <col min="8980" max="8980" width="18.42578125" customWidth="1"/>
    <col min="8981" max="8981" width="0" hidden="1" customWidth="1"/>
    <col min="8982" max="8982" width="27.7109375" customWidth="1"/>
    <col min="8983" max="8984" width="0" hidden="1" customWidth="1"/>
    <col min="8985" max="8985" width="24.140625" customWidth="1"/>
    <col min="8986" max="8986" width="14" bestFit="1" customWidth="1"/>
    <col min="9220" max="9220" width="11.28515625" customWidth="1"/>
    <col min="9221" max="9221" width="20.28515625" customWidth="1"/>
    <col min="9222" max="9222" width="49.140625" customWidth="1"/>
    <col min="9223" max="9223" width="26.5703125" customWidth="1"/>
    <col min="9224" max="9224" width="26" customWidth="1"/>
    <col min="9225" max="9225" width="24.85546875" customWidth="1"/>
    <col min="9226" max="9226" width="15.5703125" customWidth="1"/>
    <col min="9227" max="9227" width="18.42578125" customWidth="1"/>
    <col min="9228" max="9228" width="20.7109375" customWidth="1"/>
    <col min="9229" max="9229" width="0" hidden="1" customWidth="1"/>
    <col min="9230" max="9230" width="25.140625" customWidth="1"/>
    <col min="9231" max="9233" width="0" hidden="1" customWidth="1"/>
    <col min="9234" max="9234" width="22.140625" customWidth="1"/>
    <col min="9235" max="9235" width="0" hidden="1" customWidth="1"/>
    <col min="9236" max="9236" width="18.42578125" customWidth="1"/>
    <col min="9237" max="9237" width="0" hidden="1" customWidth="1"/>
    <col min="9238" max="9238" width="27.7109375" customWidth="1"/>
    <col min="9239" max="9240" width="0" hidden="1" customWidth="1"/>
    <col min="9241" max="9241" width="24.140625" customWidth="1"/>
    <col min="9242" max="9242" width="14" bestFit="1" customWidth="1"/>
    <col min="9476" max="9476" width="11.28515625" customWidth="1"/>
    <col min="9477" max="9477" width="20.28515625" customWidth="1"/>
    <col min="9478" max="9478" width="49.140625" customWidth="1"/>
    <col min="9479" max="9479" width="26.5703125" customWidth="1"/>
    <col min="9480" max="9480" width="26" customWidth="1"/>
    <col min="9481" max="9481" width="24.85546875" customWidth="1"/>
    <col min="9482" max="9482" width="15.5703125" customWidth="1"/>
    <col min="9483" max="9483" width="18.42578125" customWidth="1"/>
    <col min="9484" max="9484" width="20.7109375" customWidth="1"/>
    <col min="9485" max="9485" width="0" hidden="1" customWidth="1"/>
    <col min="9486" max="9486" width="25.140625" customWidth="1"/>
    <col min="9487" max="9489" width="0" hidden="1" customWidth="1"/>
    <col min="9490" max="9490" width="22.140625" customWidth="1"/>
    <col min="9491" max="9491" width="0" hidden="1" customWidth="1"/>
    <col min="9492" max="9492" width="18.42578125" customWidth="1"/>
    <col min="9493" max="9493" width="0" hidden="1" customWidth="1"/>
    <col min="9494" max="9494" width="27.7109375" customWidth="1"/>
    <col min="9495" max="9496" width="0" hidden="1" customWidth="1"/>
    <col min="9497" max="9497" width="24.140625" customWidth="1"/>
    <col min="9498" max="9498" width="14" bestFit="1" customWidth="1"/>
    <col min="9732" max="9732" width="11.28515625" customWidth="1"/>
    <col min="9733" max="9733" width="20.28515625" customWidth="1"/>
    <col min="9734" max="9734" width="49.140625" customWidth="1"/>
    <col min="9735" max="9735" width="26.5703125" customWidth="1"/>
    <col min="9736" max="9736" width="26" customWidth="1"/>
    <col min="9737" max="9737" width="24.85546875" customWidth="1"/>
    <col min="9738" max="9738" width="15.5703125" customWidth="1"/>
    <col min="9739" max="9739" width="18.42578125" customWidth="1"/>
    <col min="9740" max="9740" width="20.7109375" customWidth="1"/>
    <col min="9741" max="9741" width="0" hidden="1" customWidth="1"/>
    <col min="9742" max="9742" width="25.140625" customWidth="1"/>
    <col min="9743" max="9745" width="0" hidden="1" customWidth="1"/>
    <col min="9746" max="9746" width="22.140625" customWidth="1"/>
    <col min="9747" max="9747" width="0" hidden="1" customWidth="1"/>
    <col min="9748" max="9748" width="18.42578125" customWidth="1"/>
    <col min="9749" max="9749" width="0" hidden="1" customWidth="1"/>
    <col min="9750" max="9750" width="27.7109375" customWidth="1"/>
    <col min="9751" max="9752" width="0" hidden="1" customWidth="1"/>
    <col min="9753" max="9753" width="24.140625" customWidth="1"/>
    <col min="9754" max="9754" width="14" bestFit="1" customWidth="1"/>
    <col min="9988" max="9988" width="11.28515625" customWidth="1"/>
    <col min="9989" max="9989" width="20.28515625" customWidth="1"/>
    <col min="9990" max="9990" width="49.140625" customWidth="1"/>
    <col min="9991" max="9991" width="26.5703125" customWidth="1"/>
    <col min="9992" max="9992" width="26" customWidth="1"/>
    <col min="9993" max="9993" width="24.85546875" customWidth="1"/>
    <col min="9994" max="9994" width="15.5703125" customWidth="1"/>
    <col min="9995" max="9995" width="18.42578125" customWidth="1"/>
    <col min="9996" max="9996" width="20.7109375" customWidth="1"/>
    <col min="9997" max="9997" width="0" hidden="1" customWidth="1"/>
    <col min="9998" max="9998" width="25.140625" customWidth="1"/>
    <col min="9999" max="10001" width="0" hidden="1" customWidth="1"/>
    <col min="10002" max="10002" width="22.140625" customWidth="1"/>
    <col min="10003" max="10003" width="0" hidden="1" customWidth="1"/>
    <col min="10004" max="10004" width="18.42578125" customWidth="1"/>
    <col min="10005" max="10005" width="0" hidden="1" customWidth="1"/>
    <col min="10006" max="10006" width="27.7109375" customWidth="1"/>
    <col min="10007" max="10008" width="0" hidden="1" customWidth="1"/>
    <col min="10009" max="10009" width="24.140625" customWidth="1"/>
    <col min="10010" max="10010" width="14" bestFit="1" customWidth="1"/>
    <col min="10244" max="10244" width="11.28515625" customWidth="1"/>
    <col min="10245" max="10245" width="20.28515625" customWidth="1"/>
    <col min="10246" max="10246" width="49.140625" customWidth="1"/>
    <col min="10247" max="10247" width="26.5703125" customWidth="1"/>
    <col min="10248" max="10248" width="26" customWidth="1"/>
    <col min="10249" max="10249" width="24.85546875" customWidth="1"/>
    <col min="10250" max="10250" width="15.5703125" customWidth="1"/>
    <col min="10251" max="10251" width="18.42578125" customWidth="1"/>
    <col min="10252" max="10252" width="20.7109375" customWidth="1"/>
    <col min="10253" max="10253" width="0" hidden="1" customWidth="1"/>
    <col min="10254" max="10254" width="25.140625" customWidth="1"/>
    <col min="10255" max="10257" width="0" hidden="1" customWidth="1"/>
    <col min="10258" max="10258" width="22.140625" customWidth="1"/>
    <col min="10259" max="10259" width="0" hidden="1" customWidth="1"/>
    <col min="10260" max="10260" width="18.42578125" customWidth="1"/>
    <col min="10261" max="10261" width="0" hidden="1" customWidth="1"/>
    <col min="10262" max="10262" width="27.7109375" customWidth="1"/>
    <col min="10263" max="10264" width="0" hidden="1" customWidth="1"/>
    <col min="10265" max="10265" width="24.140625" customWidth="1"/>
    <col min="10266" max="10266" width="14" bestFit="1" customWidth="1"/>
    <col min="10500" max="10500" width="11.28515625" customWidth="1"/>
    <col min="10501" max="10501" width="20.28515625" customWidth="1"/>
    <col min="10502" max="10502" width="49.140625" customWidth="1"/>
    <col min="10503" max="10503" width="26.5703125" customWidth="1"/>
    <col min="10504" max="10504" width="26" customWidth="1"/>
    <col min="10505" max="10505" width="24.85546875" customWidth="1"/>
    <col min="10506" max="10506" width="15.5703125" customWidth="1"/>
    <col min="10507" max="10507" width="18.42578125" customWidth="1"/>
    <col min="10508" max="10508" width="20.7109375" customWidth="1"/>
    <col min="10509" max="10509" width="0" hidden="1" customWidth="1"/>
    <col min="10510" max="10510" width="25.140625" customWidth="1"/>
    <col min="10511" max="10513" width="0" hidden="1" customWidth="1"/>
    <col min="10514" max="10514" width="22.140625" customWidth="1"/>
    <col min="10515" max="10515" width="0" hidden="1" customWidth="1"/>
    <col min="10516" max="10516" width="18.42578125" customWidth="1"/>
    <col min="10517" max="10517" width="0" hidden="1" customWidth="1"/>
    <col min="10518" max="10518" width="27.7109375" customWidth="1"/>
    <col min="10519" max="10520" width="0" hidden="1" customWidth="1"/>
    <col min="10521" max="10521" width="24.140625" customWidth="1"/>
    <col min="10522" max="10522" width="14" bestFit="1" customWidth="1"/>
    <col min="10756" max="10756" width="11.28515625" customWidth="1"/>
    <col min="10757" max="10757" width="20.28515625" customWidth="1"/>
    <col min="10758" max="10758" width="49.140625" customWidth="1"/>
    <col min="10759" max="10759" width="26.5703125" customWidth="1"/>
    <col min="10760" max="10760" width="26" customWidth="1"/>
    <col min="10761" max="10761" width="24.85546875" customWidth="1"/>
    <col min="10762" max="10762" width="15.5703125" customWidth="1"/>
    <col min="10763" max="10763" width="18.42578125" customWidth="1"/>
    <col min="10764" max="10764" width="20.7109375" customWidth="1"/>
    <col min="10765" max="10765" width="0" hidden="1" customWidth="1"/>
    <col min="10766" max="10766" width="25.140625" customWidth="1"/>
    <col min="10767" max="10769" width="0" hidden="1" customWidth="1"/>
    <col min="10770" max="10770" width="22.140625" customWidth="1"/>
    <col min="10771" max="10771" width="0" hidden="1" customWidth="1"/>
    <col min="10772" max="10772" width="18.42578125" customWidth="1"/>
    <col min="10773" max="10773" width="0" hidden="1" customWidth="1"/>
    <col min="10774" max="10774" width="27.7109375" customWidth="1"/>
    <col min="10775" max="10776" width="0" hidden="1" customWidth="1"/>
    <col min="10777" max="10777" width="24.140625" customWidth="1"/>
    <col min="10778" max="10778" width="14" bestFit="1" customWidth="1"/>
    <col min="11012" max="11012" width="11.28515625" customWidth="1"/>
    <col min="11013" max="11013" width="20.28515625" customWidth="1"/>
    <col min="11014" max="11014" width="49.140625" customWidth="1"/>
    <col min="11015" max="11015" width="26.5703125" customWidth="1"/>
    <col min="11016" max="11016" width="26" customWidth="1"/>
    <col min="11017" max="11017" width="24.85546875" customWidth="1"/>
    <col min="11018" max="11018" width="15.5703125" customWidth="1"/>
    <col min="11019" max="11019" width="18.42578125" customWidth="1"/>
    <col min="11020" max="11020" width="20.7109375" customWidth="1"/>
    <col min="11021" max="11021" width="0" hidden="1" customWidth="1"/>
    <col min="11022" max="11022" width="25.140625" customWidth="1"/>
    <col min="11023" max="11025" width="0" hidden="1" customWidth="1"/>
    <col min="11026" max="11026" width="22.140625" customWidth="1"/>
    <col min="11027" max="11027" width="0" hidden="1" customWidth="1"/>
    <col min="11028" max="11028" width="18.42578125" customWidth="1"/>
    <col min="11029" max="11029" width="0" hidden="1" customWidth="1"/>
    <col min="11030" max="11030" width="27.7109375" customWidth="1"/>
    <col min="11031" max="11032" width="0" hidden="1" customWidth="1"/>
    <col min="11033" max="11033" width="24.140625" customWidth="1"/>
    <col min="11034" max="11034" width="14" bestFit="1" customWidth="1"/>
    <col min="11268" max="11268" width="11.28515625" customWidth="1"/>
    <col min="11269" max="11269" width="20.28515625" customWidth="1"/>
    <col min="11270" max="11270" width="49.140625" customWidth="1"/>
    <col min="11271" max="11271" width="26.5703125" customWidth="1"/>
    <col min="11272" max="11272" width="26" customWidth="1"/>
    <col min="11273" max="11273" width="24.85546875" customWidth="1"/>
    <col min="11274" max="11274" width="15.5703125" customWidth="1"/>
    <col min="11275" max="11275" width="18.42578125" customWidth="1"/>
    <col min="11276" max="11276" width="20.7109375" customWidth="1"/>
    <col min="11277" max="11277" width="0" hidden="1" customWidth="1"/>
    <col min="11278" max="11278" width="25.140625" customWidth="1"/>
    <col min="11279" max="11281" width="0" hidden="1" customWidth="1"/>
    <col min="11282" max="11282" width="22.140625" customWidth="1"/>
    <col min="11283" max="11283" width="0" hidden="1" customWidth="1"/>
    <col min="11284" max="11284" width="18.42578125" customWidth="1"/>
    <col min="11285" max="11285" width="0" hidden="1" customWidth="1"/>
    <col min="11286" max="11286" width="27.7109375" customWidth="1"/>
    <col min="11287" max="11288" width="0" hidden="1" customWidth="1"/>
    <col min="11289" max="11289" width="24.140625" customWidth="1"/>
    <col min="11290" max="11290" width="14" bestFit="1" customWidth="1"/>
    <col min="11524" max="11524" width="11.28515625" customWidth="1"/>
    <col min="11525" max="11525" width="20.28515625" customWidth="1"/>
    <col min="11526" max="11526" width="49.140625" customWidth="1"/>
    <col min="11527" max="11527" width="26.5703125" customWidth="1"/>
    <col min="11528" max="11528" width="26" customWidth="1"/>
    <col min="11529" max="11529" width="24.85546875" customWidth="1"/>
    <col min="11530" max="11530" width="15.5703125" customWidth="1"/>
    <col min="11531" max="11531" width="18.42578125" customWidth="1"/>
    <col min="11532" max="11532" width="20.7109375" customWidth="1"/>
    <col min="11533" max="11533" width="0" hidden="1" customWidth="1"/>
    <col min="11534" max="11534" width="25.140625" customWidth="1"/>
    <col min="11535" max="11537" width="0" hidden="1" customWidth="1"/>
    <col min="11538" max="11538" width="22.140625" customWidth="1"/>
    <col min="11539" max="11539" width="0" hidden="1" customWidth="1"/>
    <col min="11540" max="11540" width="18.42578125" customWidth="1"/>
    <col min="11541" max="11541" width="0" hidden="1" customWidth="1"/>
    <col min="11542" max="11542" width="27.7109375" customWidth="1"/>
    <col min="11543" max="11544" width="0" hidden="1" customWidth="1"/>
    <col min="11545" max="11545" width="24.140625" customWidth="1"/>
    <col min="11546" max="11546" width="14" bestFit="1" customWidth="1"/>
    <col min="11780" max="11780" width="11.28515625" customWidth="1"/>
    <col min="11781" max="11781" width="20.28515625" customWidth="1"/>
    <col min="11782" max="11782" width="49.140625" customWidth="1"/>
    <col min="11783" max="11783" width="26.5703125" customWidth="1"/>
    <col min="11784" max="11784" width="26" customWidth="1"/>
    <col min="11785" max="11785" width="24.85546875" customWidth="1"/>
    <col min="11786" max="11786" width="15.5703125" customWidth="1"/>
    <col min="11787" max="11787" width="18.42578125" customWidth="1"/>
    <col min="11788" max="11788" width="20.7109375" customWidth="1"/>
    <col min="11789" max="11789" width="0" hidden="1" customWidth="1"/>
    <col min="11790" max="11790" width="25.140625" customWidth="1"/>
    <col min="11791" max="11793" width="0" hidden="1" customWidth="1"/>
    <col min="11794" max="11794" width="22.140625" customWidth="1"/>
    <col min="11795" max="11795" width="0" hidden="1" customWidth="1"/>
    <col min="11796" max="11796" width="18.42578125" customWidth="1"/>
    <col min="11797" max="11797" width="0" hidden="1" customWidth="1"/>
    <col min="11798" max="11798" width="27.7109375" customWidth="1"/>
    <col min="11799" max="11800" width="0" hidden="1" customWidth="1"/>
    <col min="11801" max="11801" width="24.140625" customWidth="1"/>
    <col min="11802" max="11802" width="14" bestFit="1" customWidth="1"/>
    <col min="12036" max="12036" width="11.28515625" customWidth="1"/>
    <col min="12037" max="12037" width="20.28515625" customWidth="1"/>
    <col min="12038" max="12038" width="49.140625" customWidth="1"/>
    <col min="12039" max="12039" width="26.5703125" customWidth="1"/>
    <col min="12040" max="12040" width="26" customWidth="1"/>
    <col min="12041" max="12041" width="24.85546875" customWidth="1"/>
    <col min="12042" max="12042" width="15.5703125" customWidth="1"/>
    <col min="12043" max="12043" width="18.42578125" customWidth="1"/>
    <col min="12044" max="12044" width="20.7109375" customWidth="1"/>
    <col min="12045" max="12045" width="0" hidden="1" customWidth="1"/>
    <col min="12046" max="12046" width="25.140625" customWidth="1"/>
    <col min="12047" max="12049" width="0" hidden="1" customWidth="1"/>
    <col min="12050" max="12050" width="22.140625" customWidth="1"/>
    <col min="12051" max="12051" width="0" hidden="1" customWidth="1"/>
    <col min="12052" max="12052" width="18.42578125" customWidth="1"/>
    <col min="12053" max="12053" width="0" hidden="1" customWidth="1"/>
    <col min="12054" max="12054" width="27.7109375" customWidth="1"/>
    <col min="12055" max="12056" width="0" hidden="1" customWidth="1"/>
    <col min="12057" max="12057" width="24.140625" customWidth="1"/>
    <col min="12058" max="12058" width="14" bestFit="1" customWidth="1"/>
    <col min="12292" max="12292" width="11.28515625" customWidth="1"/>
    <col min="12293" max="12293" width="20.28515625" customWidth="1"/>
    <col min="12294" max="12294" width="49.140625" customWidth="1"/>
    <col min="12295" max="12295" width="26.5703125" customWidth="1"/>
    <col min="12296" max="12296" width="26" customWidth="1"/>
    <col min="12297" max="12297" width="24.85546875" customWidth="1"/>
    <col min="12298" max="12298" width="15.5703125" customWidth="1"/>
    <col min="12299" max="12299" width="18.42578125" customWidth="1"/>
    <col min="12300" max="12300" width="20.7109375" customWidth="1"/>
    <col min="12301" max="12301" width="0" hidden="1" customWidth="1"/>
    <col min="12302" max="12302" width="25.140625" customWidth="1"/>
    <col min="12303" max="12305" width="0" hidden="1" customWidth="1"/>
    <col min="12306" max="12306" width="22.140625" customWidth="1"/>
    <col min="12307" max="12307" width="0" hidden="1" customWidth="1"/>
    <col min="12308" max="12308" width="18.42578125" customWidth="1"/>
    <col min="12309" max="12309" width="0" hidden="1" customWidth="1"/>
    <col min="12310" max="12310" width="27.7109375" customWidth="1"/>
    <col min="12311" max="12312" width="0" hidden="1" customWidth="1"/>
    <col min="12313" max="12313" width="24.140625" customWidth="1"/>
    <col min="12314" max="12314" width="14" bestFit="1" customWidth="1"/>
    <col min="12548" max="12548" width="11.28515625" customWidth="1"/>
    <col min="12549" max="12549" width="20.28515625" customWidth="1"/>
    <col min="12550" max="12550" width="49.140625" customWidth="1"/>
    <col min="12551" max="12551" width="26.5703125" customWidth="1"/>
    <col min="12552" max="12552" width="26" customWidth="1"/>
    <col min="12553" max="12553" width="24.85546875" customWidth="1"/>
    <col min="12554" max="12554" width="15.5703125" customWidth="1"/>
    <col min="12555" max="12555" width="18.42578125" customWidth="1"/>
    <col min="12556" max="12556" width="20.7109375" customWidth="1"/>
    <col min="12557" max="12557" width="0" hidden="1" customWidth="1"/>
    <col min="12558" max="12558" width="25.140625" customWidth="1"/>
    <col min="12559" max="12561" width="0" hidden="1" customWidth="1"/>
    <col min="12562" max="12562" width="22.140625" customWidth="1"/>
    <col min="12563" max="12563" width="0" hidden="1" customWidth="1"/>
    <col min="12564" max="12564" width="18.42578125" customWidth="1"/>
    <col min="12565" max="12565" width="0" hidden="1" customWidth="1"/>
    <col min="12566" max="12566" width="27.7109375" customWidth="1"/>
    <col min="12567" max="12568" width="0" hidden="1" customWidth="1"/>
    <col min="12569" max="12569" width="24.140625" customWidth="1"/>
    <col min="12570" max="12570" width="14" bestFit="1" customWidth="1"/>
    <col min="12804" max="12804" width="11.28515625" customWidth="1"/>
    <col min="12805" max="12805" width="20.28515625" customWidth="1"/>
    <col min="12806" max="12806" width="49.140625" customWidth="1"/>
    <col min="12807" max="12807" width="26.5703125" customWidth="1"/>
    <col min="12808" max="12808" width="26" customWidth="1"/>
    <col min="12809" max="12809" width="24.85546875" customWidth="1"/>
    <col min="12810" max="12810" width="15.5703125" customWidth="1"/>
    <col min="12811" max="12811" width="18.42578125" customWidth="1"/>
    <col min="12812" max="12812" width="20.7109375" customWidth="1"/>
    <col min="12813" max="12813" width="0" hidden="1" customWidth="1"/>
    <col min="12814" max="12814" width="25.140625" customWidth="1"/>
    <col min="12815" max="12817" width="0" hidden="1" customWidth="1"/>
    <col min="12818" max="12818" width="22.140625" customWidth="1"/>
    <col min="12819" max="12819" width="0" hidden="1" customWidth="1"/>
    <col min="12820" max="12820" width="18.42578125" customWidth="1"/>
    <col min="12821" max="12821" width="0" hidden="1" customWidth="1"/>
    <col min="12822" max="12822" width="27.7109375" customWidth="1"/>
    <col min="12823" max="12824" width="0" hidden="1" customWidth="1"/>
    <col min="12825" max="12825" width="24.140625" customWidth="1"/>
    <col min="12826" max="12826" width="14" bestFit="1" customWidth="1"/>
    <col min="13060" max="13060" width="11.28515625" customWidth="1"/>
    <col min="13061" max="13061" width="20.28515625" customWidth="1"/>
    <col min="13062" max="13062" width="49.140625" customWidth="1"/>
    <col min="13063" max="13063" width="26.5703125" customWidth="1"/>
    <col min="13064" max="13064" width="26" customWidth="1"/>
    <col min="13065" max="13065" width="24.85546875" customWidth="1"/>
    <col min="13066" max="13066" width="15.5703125" customWidth="1"/>
    <col min="13067" max="13067" width="18.42578125" customWidth="1"/>
    <col min="13068" max="13068" width="20.7109375" customWidth="1"/>
    <col min="13069" max="13069" width="0" hidden="1" customWidth="1"/>
    <col min="13070" max="13070" width="25.140625" customWidth="1"/>
    <col min="13071" max="13073" width="0" hidden="1" customWidth="1"/>
    <col min="13074" max="13074" width="22.140625" customWidth="1"/>
    <col min="13075" max="13075" width="0" hidden="1" customWidth="1"/>
    <col min="13076" max="13076" width="18.42578125" customWidth="1"/>
    <col min="13077" max="13077" width="0" hidden="1" customWidth="1"/>
    <col min="13078" max="13078" width="27.7109375" customWidth="1"/>
    <col min="13079" max="13080" width="0" hidden="1" customWidth="1"/>
    <col min="13081" max="13081" width="24.140625" customWidth="1"/>
    <col min="13082" max="13082" width="14" bestFit="1" customWidth="1"/>
    <col min="13316" max="13316" width="11.28515625" customWidth="1"/>
    <col min="13317" max="13317" width="20.28515625" customWidth="1"/>
    <col min="13318" max="13318" width="49.140625" customWidth="1"/>
    <col min="13319" max="13319" width="26.5703125" customWidth="1"/>
    <col min="13320" max="13320" width="26" customWidth="1"/>
    <col min="13321" max="13321" width="24.85546875" customWidth="1"/>
    <col min="13322" max="13322" width="15.5703125" customWidth="1"/>
    <col min="13323" max="13323" width="18.42578125" customWidth="1"/>
    <col min="13324" max="13324" width="20.7109375" customWidth="1"/>
    <col min="13325" max="13325" width="0" hidden="1" customWidth="1"/>
    <col min="13326" max="13326" width="25.140625" customWidth="1"/>
    <col min="13327" max="13329" width="0" hidden="1" customWidth="1"/>
    <col min="13330" max="13330" width="22.140625" customWidth="1"/>
    <col min="13331" max="13331" width="0" hidden="1" customWidth="1"/>
    <col min="13332" max="13332" width="18.42578125" customWidth="1"/>
    <col min="13333" max="13333" width="0" hidden="1" customWidth="1"/>
    <col min="13334" max="13334" width="27.7109375" customWidth="1"/>
    <col min="13335" max="13336" width="0" hidden="1" customWidth="1"/>
    <col min="13337" max="13337" width="24.140625" customWidth="1"/>
    <col min="13338" max="13338" width="14" bestFit="1" customWidth="1"/>
    <col min="13572" max="13572" width="11.28515625" customWidth="1"/>
    <col min="13573" max="13573" width="20.28515625" customWidth="1"/>
    <col min="13574" max="13574" width="49.140625" customWidth="1"/>
    <col min="13575" max="13575" width="26.5703125" customWidth="1"/>
    <col min="13576" max="13576" width="26" customWidth="1"/>
    <col min="13577" max="13577" width="24.85546875" customWidth="1"/>
    <col min="13578" max="13578" width="15.5703125" customWidth="1"/>
    <col min="13579" max="13579" width="18.42578125" customWidth="1"/>
    <col min="13580" max="13580" width="20.7109375" customWidth="1"/>
    <col min="13581" max="13581" width="0" hidden="1" customWidth="1"/>
    <col min="13582" max="13582" width="25.140625" customWidth="1"/>
    <col min="13583" max="13585" width="0" hidden="1" customWidth="1"/>
    <col min="13586" max="13586" width="22.140625" customWidth="1"/>
    <col min="13587" max="13587" width="0" hidden="1" customWidth="1"/>
    <col min="13588" max="13588" width="18.42578125" customWidth="1"/>
    <col min="13589" max="13589" width="0" hidden="1" customWidth="1"/>
    <col min="13590" max="13590" width="27.7109375" customWidth="1"/>
    <col min="13591" max="13592" width="0" hidden="1" customWidth="1"/>
    <col min="13593" max="13593" width="24.140625" customWidth="1"/>
    <col min="13594" max="13594" width="14" bestFit="1" customWidth="1"/>
    <col min="13828" max="13828" width="11.28515625" customWidth="1"/>
    <col min="13829" max="13829" width="20.28515625" customWidth="1"/>
    <col min="13830" max="13830" width="49.140625" customWidth="1"/>
    <col min="13831" max="13831" width="26.5703125" customWidth="1"/>
    <col min="13832" max="13832" width="26" customWidth="1"/>
    <col min="13833" max="13833" width="24.85546875" customWidth="1"/>
    <col min="13834" max="13834" width="15.5703125" customWidth="1"/>
    <col min="13835" max="13835" width="18.42578125" customWidth="1"/>
    <col min="13836" max="13836" width="20.7109375" customWidth="1"/>
    <col min="13837" max="13837" width="0" hidden="1" customWidth="1"/>
    <col min="13838" max="13838" width="25.140625" customWidth="1"/>
    <col min="13839" max="13841" width="0" hidden="1" customWidth="1"/>
    <col min="13842" max="13842" width="22.140625" customWidth="1"/>
    <col min="13843" max="13843" width="0" hidden="1" customWidth="1"/>
    <col min="13844" max="13844" width="18.42578125" customWidth="1"/>
    <col min="13845" max="13845" width="0" hidden="1" customWidth="1"/>
    <col min="13846" max="13846" width="27.7109375" customWidth="1"/>
    <col min="13847" max="13848" width="0" hidden="1" customWidth="1"/>
    <col min="13849" max="13849" width="24.140625" customWidth="1"/>
    <col min="13850" max="13850" width="14" bestFit="1" customWidth="1"/>
    <col min="14084" max="14084" width="11.28515625" customWidth="1"/>
    <col min="14085" max="14085" width="20.28515625" customWidth="1"/>
    <col min="14086" max="14086" width="49.140625" customWidth="1"/>
    <col min="14087" max="14087" width="26.5703125" customWidth="1"/>
    <col min="14088" max="14088" width="26" customWidth="1"/>
    <col min="14089" max="14089" width="24.85546875" customWidth="1"/>
    <col min="14090" max="14090" width="15.5703125" customWidth="1"/>
    <col min="14091" max="14091" width="18.42578125" customWidth="1"/>
    <col min="14092" max="14092" width="20.7109375" customWidth="1"/>
    <col min="14093" max="14093" width="0" hidden="1" customWidth="1"/>
    <col min="14094" max="14094" width="25.140625" customWidth="1"/>
    <col min="14095" max="14097" width="0" hidden="1" customWidth="1"/>
    <col min="14098" max="14098" width="22.140625" customWidth="1"/>
    <col min="14099" max="14099" width="0" hidden="1" customWidth="1"/>
    <col min="14100" max="14100" width="18.42578125" customWidth="1"/>
    <col min="14101" max="14101" width="0" hidden="1" customWidth="1"/>
    <col min="14102" max="14102" width="27.7109375" customWidth="1"/>
    <col min="14103" max="14104" width="0" hidden="1" customWidth="1"/>
    <col min="14105" max="14105" width="24.140625" customWidth="1"/>
    <col min="14106" max="14106" width="14" bestFit="1" customWidth="1"/>
    <col min="14340" max="14340" width="11.28515625" customWidth="1"/>
    <col min="14341" max="14341" width="20.28515625" customWidth="1"/>
    <col min="14342" max="14342" width="49.140625" customWidth="1"/>
    <col min="14343" max="14343" width="26.5703125" customWidth="1"/>
    <col min="14344" max="14344" width="26" customWidth="1"/>
    <col min="14345" max="14345" width="24.85546875" customWidth="1"/>
    <col min="14346" max="14346" width="15.5703125" customWidth="1"/>
    <col min="14347" max="14347" width="18.42578125" customWidth="1"/>
    <col min="14348" max="14348" width="20.7109375" customWidth="1"/>
    <col min="14349" max="14349" width="0" hidden="1" customWidth="1"/>
    <col min="14350" max="14350" width="25.140625" customWidth="1"/>
    <col min="14351" max="14353" width="0" hidden="1" customWidth="1"/>
    <col min="14354" max="14354" width="22.140625" customWidth="1"/>
    <col min="14355" max="14355" width="0" hidden="1" customWidth="1"/>
    <col min="14356" max="14356" width="18.42578125" customWidth="1"/>
    <col min="14357" max="14357" width="0" hidden="1" customWidth="1"/>
    <col min="14358" max="14358" width="27.7109375" customWidth="1"/>
    <col min="14359" max="14360" width="0" hidden="1" customWidth="1"/>
    <col min="14361" max="14361" width="24.140625" customWidth="1"/>
    <col min="14362" max="14362" width="14" bestFit="1" customWidth="1"/>
    <col min="14596" max="14596" width="11.28515625" customWidth="1"/>
    <col min="14597" max="14597" width="20.28515625" customWidth="1"/>
    <col min="14598" max="14598" width="49.140625" customWidth="1"/>
    <col min="14599" max="14599" width="26.5703125" customWidth="1"/>
    <col min="14600" max="14600" width="26" customWidth="1"/>
    <col min="14601" max="14601" width="24.85546875" customWidth="1"/>
    <col min="14602" max="14602" width="15.5703125" customWidth="1"/>
    <col min="14603" max="14603" width="18.42578125" customWidth="1"/>
    <col min="14604" max="14604" width="20.7109375" customWidth="1"/>
    <col min="14605" max="14605" width="0" hidden="1" customWidth="1"/>
    <col min="14606" max="14606" width="25.140625" customWidth="1"/>
    <col min="14607" max="14609" width="0" hidden="1" customWidth="1"/>
    <col min="14610" max="14610" width="22.140625" customWidth="1"/>
    <col min="14611" max="14611" width="0" hidden="1" customWidth="1"/>
    <col min="14612" max="14612" width="18.42578125" customWidth="1"/>
    <col min="14613" max="14613" width="0" hidden="1" customWidth="1"/>
    <col min="14614" max="14614" width="27.7109375" customWidth="1"/>
    <col min="14615" max="14616" width="0" hidden="1" customWidth="1"/>
    <col min="14617" max="14617" width="24.140625" customWidth="1"/>
    <col min="14618" max="14618" width="14" bestFit="1" customWidth="1"/>
    <col min="14852" max="14852" width="11.28515625" customWidth="1"/>
    <col min="14853" max="14853" width="20.28515625" customWidth="1"/>
    <col min="14854" max="14854" width="49.140625" customWidth="1"/>
    <col min="14855" max="14855" width="26.5703125" customWidth="1"/>
    <col min="14856" max="14856" width="26" customWidth="1"/>
    <col min="14857" max="14857" width="24.85546875" customWidth="1"/>
    <col min="14858" max="14858" width="15.5703125" customWidth="1"/>
    <col min="14859" max="14859" width="18.42578125" customWidth="1"/>
    <col min="14860" max="14860" width="20.7109375" customWidth="1"/>
    <col min="14861" max="14861" width="0" hidden="1" customWidth="1"/>
    <col min="14862" max="14862" width="25.140625" customWidth="1"/>
    <col min="14863" max="14865" width="0" hidden="1" customWidth="1"/>
    <col min="14866" max="14866" width="22.140625" customWidth="1"/>
    <col min="14867" max="14867" width="0" hidden="1" customWidth="1"/>
    <col min="14868" max="14868" width="18.42578125" customWidth="1"/>
    <col min="14869" max="14869" width="0" hidden="1" customWidth="1"/>
    <col min="14870" max="14870" width="27.7109375" customWidth="1"/>
    <col min="14871" max="14872" width="0" hidden="1" customWidth="1"/>
    <col min="14873" max="14873" width="24.140625" customWidth="1"/>
    <col min="14874" max="14874" width="14" bestFit="1" customWidth="1"/>
    <col min="15108" max="15108" width="11.28515625" customWidth="1"/>
    <col min="15109" max="15109" width="20.28515625" customWidth="1"/>
    <col min="15110" max="15110" width="49.140625" customWidth="1"/>
    <col min="15111" max="15111" width="26.5703125" customWidth="1"/>
    <col min="15112" max="15112" width="26" customWidth="1"/>
    <col min="15113" max="15113" width="24.85546875" customWidth="1"/>
    <col min="15114" max="15114" width="15.5703125" customWidth="1"/>
    <col min="15115" max="15115" width="18.42578125" customWidth="1"/>
    <col min="15116" max="15116" width="20.7109375" customWidth="1"/>
    <col min="15117" max="15117" width="0" hidden="1" customWidth="1"/>
    <col min="15118" max="15118" width="25.140625" customWidth="1"/>
    <col min="15119" max="15121" width="0" hidden="1" customWidth="1"/>
    <col min="15122" max="15122" width="22.140625" customWidth="1"/>
    <col min="15123" max="15123" width="0" hidden="1" customWidth="1"/>
    <col min="15124" max="15124" width="18.42578125" customWidth="1"/>
    <col min="15125" max="15125" width="0" hidden="1" customWidth="1"/>
    <col min="15126" max="15126" width="27.7109375" customWidth="1"/>
    <col min="15127" max="15128" width="0" hidden="1" customWidth="1"/>
    <col min="15129" max="15129" width="24.140625" customWidth="1"/>
    <col min="15130" max="15130" width="14" bestFit="1" customWidth="1"/>
    <col min="15364" max="15364" width="11.28515625" customWidth="1"/>
    <col min="15365" max="15365" width="20.28515625" customWidth="1"/>
    <col min="15366" max="15366" width="49.140625" customWidth="1"/>
    <col min="15367" max="15367" width="26.5703125" customWidth="1"/>
    <col min="15368" max="15368" width="26" customWidth="1"/>
    <col min="15369" max="15369" width="24.85546875" customWidth="1"/>
    <col min="15370" max="15370" width="15.5703125" customWidth="1"/>
    <col min="15371" max="15371" width="18.42578125" customWidth="1"/>
    <col min="15372" max="15372" width="20.7109375" customWidth="1"/>
    <col min="15373" max="15373" width="0" hidden="1" customWidth="1"/>
    <col min="15374" max="15374" width="25.140625" customWidth="1"/>
    <col min="15375" max="15377" width="0" hidden="1" customWidth="1"/>
    <col min="15378" max="15378" width="22.140625" customWidth="1"/>
    <col min="15379" max="15379" width="0" hidden="1" customWidth="1"/>
    <col min="15380" max="15380" width="18.42578125" customWidth="1"/>
    <col min="15381" max="15381" width="0" hidden="1" customWidth="1"/>
    <col min="15382" max="15382" width="27.7109375" customWidth="1"/>
    <col min="15383" max="15384" width="0" hidden="1" customWidth="1"/>
    <col min="15385" max="15385" width="24.140625" customWidth="1"/>
    <col min="15386" max="15386" width="14" bestFit="1" customWidth="1"/>
    <col min="15620" max="15620" width="11.28515625" customWidth="1"/>
    <col min="15621" max="15621" width="20.28515625" customWidth="1"/>
    <col min="15622" max="15622" width="49.140625" customWidth="1"/>
    <col min="15623" max="15623" width="26.5703125" customWidth="1"/>
    <col min="15624" max="15624" width="26" customWidth="1"/>
    <col min="15625" max="15625" width="24.85546875" customWidth="1"/>
    <col min="15626" max="15626" width="15.5703125" customWidth="1"/>
    <col min="15627" max="15627" width="18.42578125" customWidth="1"/>
    <col min="15628" max="15628" width="20.7109375" customWidth="1"/>
    <col min="15629" max="15629" width="0" hidden="1" customWidth="1"/>
    <col min="15630" max="15630" width="25.140625" customWidth="1"/>
    <col min="15631" max="15633" width="0" hidden="1" customWidth="1"/>
    <col min="15634" max="15634" width="22.140625" customWidth="1"/>
    <col min="15635" max="15635" width="0" hidden="1" customWidth="1"/>
    <col min="15636" max="15636" width="18.42578125" customWidth="1"/>
    <col min="15637" max="15637" width="0" hidden="1" customWidth="1"/>
    <col min="15638" max="15638" width="27.7109375" customWidth="1"/>
    <col min="15639" max="15640" width="0" hidden="1" customWidth="1"/>
    <col min="15641" max="15641" width="24.140625" customWidth="1"/>
    <col min="15642" max="15642" width="14" bestFit="1" customWidth="1"/>
    <col min="15876" max="15876" width="11.28515625" customWidth="1"/>
    <col min="15877" max="15877" width="20.28515625" customWidth="1"/>
    <col min="15878" max="15878" width="49.140625" customWidth="1"/>
    <col min="15879" max="15879" width="26.5703125" customWidth="1"/>
    <col min="15880" max="15880" width="26" customWidth="1"/>
    <col min="15881" max="15881" width="24.85546875" customWidth="1"/>
    <col min="15882" max="15882" width="15.5703125" customWidth="1"/>
    <col min="15883" max="15883" width="18.42578125" customWidth="1"/>
    <col min="15884" max="15884" width="20.7109375" customWidth="1"/>
    <col min="15885" max="15885" width="0" hidden="1" customWidth="1"/>
    <col min="15886" max="15886" width="25.140625" customWidth="1"/>
    <col min="15887" max="15889" width="0" hidden="1" customWidth="1"/>
    <col min="15890" max="15890" width="22.140625" customWidth="1"/>
    <col min="15891" max="15891" width="0" hidden="1" customWidth="1"/>
    <col min="15892" max="15892" width="18.42578125" customWidth="1"/>
    <col min="15893" max="15893" width="0" hidden="1" customWidth="1"/>
    <col min="15894" max="15894" width="27.7109375" customWidth="1"/>
    <col min="15895" max="15896" width="0" hidden="1" customWidth="1"/>
    <col min="15897" max="15897" width="24.140625" customWidth="1"/>
    <col min="15898" max="15898" width="14" bestFit="1" customWidth="1"/>
    <col min="16132" max="16132" width="11.28515625" customWidth="1"/>
    <col min="16133" max="16133" width="20.28515625" customWidth="1"/>
    <col min="16134" max="16134" width="49.140625" customWidth="1"/>
    <col min="16135" max="16135" width="26.5703125" customWidth="1"/>
    <col min="16136" max="16136" width="26" customWidth="1"/>
    <col min="16137" max="16137" width="24.85546875" customWidth="1"/>
    <col min="16138" max="16138" width="15.5703125" customWidth="1"/>
    <col min="16139" max="16139" width="18.42578125" customWidth="1"/>
    <col min="16140" max="16140" width="20.7109375" customWidth="1"/>
    <col min="16141" max="16141" width="0" hidden="1" customWidth="1"/>
    <col min="16142" max="16142" width="25.140625" customWidth="1"/>
    <col min="16143" max="16145" width="0" hidden="1" customWidth="1"/>
    <col min="16146" max="16146" width="22.140625" customWidth="1"/>
    <col min="16147" max="16147" width="0" hidden="1" customWidth="1"/>
    <col min="16148" max="16148" width="18.42578125" customWidth="1"/>
    <col min="16149" max="16149" width="0" hidden="1" customWidth="1"/>
    <col min="16150" max="16150" width="27.7109375" customWidth="1"/>
    <col min="16151" max="16152" width="0" hidden="1" customWidth="1"/>
    <col min="16153" max="16153" width="24.140625" customWidth="1"/>
    <col min="16154" max="16154" width="14" bestFit="1" customWidth="1"/>
  </cols>
  <sheetData>
    <row r="1" spans="1:24" ht="18.600000000000001" customHeight="1" x14ac:dyDescent="0.25">
      <c r="A1" s="156"/>
      <c r="B1" s="156"/>
      <c r="C1" s="156"/>
      <c r="D1" s="156"/>
      <c r="E1" s="156"/>
      <c r="F1" s="156"/>
      <c r="G1" s="156"/>
      <c r="H1" s="156"/>
      <c r="I1" s="156"/>
      <c r="J1" s="156"/>
      <c r="K1" s="156"/>
      <c r="L1" s="156"/>
      <c r="M1" s="156"/>
      <c r="N1" s="156"/>
      <c r="O1" s="156"/>
      <c r="P1" s="156"/>
      <c r="Q1" s="156"/>
      <c r="R1" s="156"/>
      <c r="S1" s="156"/>
      <c r="T1" s="156"/>
      <c r="U1" s="156"/>
      <c r="V1" s="156"/>
    </row>
    <row r="2" spans="1:24" x14ac:dyDescent="0.25">
      <c r="A2" s="156"/>
      <c r="B2" s="156"/>
      <c r="C2" s="156"/>
      <c r="D2" s="156"/>
      <c r="E2" s="156"/>
      <c r="F2" s="156"/>
      <c r="G2" s="156"/>
      <c r="H2" s="156"/>
      <c r="I2" s="156"/>
      <c r="J2" s="156"/>
      <c r="K2" s="156"/>
      <c r="L2" s="156"/>
      <c r="M2" s="156"/>
      <c r="N2" s="156"/>
      <c r="O2" s="156"/>
      <c r="P2" s="156"/>
      <c r="Q2" s="156"/>
      <c r="R2" s="156"/>
      <c r="S2" s="156"/>
      <c r="T2" s="156"/>
      <c r="U2" s="156"/>
      <c r="V2" s="156"/>
    </row>
    <row r="3" spans="1:24" x14ac:dyDescent="0.25">
      <c r="A3" s="156"/>
      <c r="B3" s="156"/>
      <c r="C3" s="156"/>
      <c r="D3" s="156"/>
      <c r="E3" s="156"/>
      <c r="F3" s="156"/>
      <c r="G3" s="156"/>
      <c r="H3" s="156"/>
      <c r="I3" s="156"/>
      <c r="J3" s="156"/>
      <c r="K3" s="156"/>
      <c r="L3" s="156"/>
      <c r="M3" s="156"/>
      <c r="N3" s="156"/>
      <c r="O3" s="156"/>
      <c r="P3" s="156"/>
      <c r="Q3" s="156"/>
      <c r="R3" s="156"/>
      <c r="S3" s="156"/>
      <c r="T3" s="156"/>
      <c r="U3" s="156"/>
      <c r="V3" s="156"/>
    </row>
    <row r="4" spans="1:24" ht="61.5" customHeight="1" thickBot="1" x14ac:dyDescent="0.3">
      <c r="A4" s="329"/>
      <c r="B4" s="329"/>
      <c r="C4" s="329"/>
      <c r="D4" s="329"/>
      <c r="E4" s="329"/>
      <c r="F4" s="329"/>
      <c r="G4" s="329"/>
      <c r="H4" s="329"/>
      <c r="I4" s="329"/>
      <c r="J4" s="329"/>
      <c r="K4" s="329"/>
      <c r="L4" s="329"/>
      <c r="M4" s="329"/>
      <c r="N4" s="329"/>
      <c r="O4" s="329"/>
      <c r="P4" s="329"/>
      <c r="Q4" s="329"/>
      <c r="R4" s="329"/>
      <c r="S4" s="329"/>
      <c r="T4" s="329"/>
      <c r="U4" s="329"/>
      <c r="V4" s="329"/>
    </row>
    <row r="5" spans="1:24" ht="36.75" customHeight="1" x14ac:dyDescent="0.25">
      <c r="A5" s="330" t="s">
        <v>0</v>
      </c>
      <c r="B5" s="332" t="s">
        <v>28</v>
      </c>
      <c r="C5" s="334" t="s">
        <v>27</v>
      </c>
      <c r="D5" s="334" t="s">
        <v>1</v>
      </c>
      <c r="E5" s="334" t="s">
        <v>29</v>
      </c>
      <c r="F5" s="334" t="s">
        <v>30</v>
      </c>
      <c r="G5" s="334" t="s">
        <v>34</v>
      </c>
      <c r="H5" s="335" t="s">
        <v>22</v>
      </c>
      <c r="I5" s="334" t="s">
        <v>2</v>
      </c>
      <c r="J5" s="334" t="s">
        <v>36</v>
      </c>
      <c r="K5" s="341" t="s">
        <v>3</v>
      </c>
      <c r="L5" s="342"/>
      <c r="M5" s="342"/>
      <c r="N5" s="342"/>
      <c r="O5" s="342"/>
      <c r="P5" s="342"/>
      <c r="Q5" s="342"/>
      <c r="R5" s="342"/>
      <c r="S5" s="342"/>
      <c r="T5" s="343"/>
      <c r="U5" s="339" t="s">
        <v>38</v>
      </c>
      <c r="V5" s="337" t="s">
        <v>4</v>
      </c>
    </row>
    <row r="6" spans="1:24" ht="170.25" customHeight="1" thickBot="1" x14ac:dyDescent="0.3">
      <c r="A6" s="331"/>
      <c r="B6" s="333"/>
      <c r="C6" s="333"/>
      <c r="D6" s="333"/>
      <c r="E6" s="333"/>
      <c r="F6" s="333"/>
      <c r="G6" s="333"/>
      <c r="H6" s="336"/>
      <c r="I6" s="333"/>
      <c r="J6" s="333"/>
      <c r="K6" s="13" t="s">
        <v>21</v>
      </c>
      <c r="L6" s="13" t="s">
        <v>5</v>
      </c>
      <c r="M6" s="13" t="s">
        <v>6</v>
      </c>
      <c r="N6" s="13" t="s">
        <v>7</v>
      </c>
      <c r="O6" s="13" t="s">
        <v>8</v>
      </c>
      <c r="P6" s="13" t="s">
        <v>9</v>
      </c>
      <c r="Q6" s="13" t="s">
        <v>10</v>
      </c>
      <c r="R6" s="13" t="s">
        <v>11</v>
      </c>
      <c r="S6" s="13" t="s">
        <v>12</v>
      </c>
      <c r="T6" s="8" t="s">
        <v>13</v>
      </c>
      <c r="U6" s="340"/>
      <c r="V6" s="338"/>
    </row>
    <row r="7" spans="1:24" ht="24" hidden="1" customHeight="1" thickBot="1" x14ac:dyDescent="0.3">
      <c r="A7" s="317" t="s">
        <v>20</v>
      </c>
      <c r="B7" s="318"/>
      <c r="C7" s="318"/>
      <c r="D7" s="318"/>
      <c r="E7" s="318"/>
      <c r="F7" s="318"/>
      <c r="G7" s="318"/>
      <c r="H7" s="318"/>
      <c r="I7" s="318"/>
      <c r="J7" s="318"/>
      <c r="K7" s="318"/>
      <c r="L7" s="318"/>
      <c r="M7" s="318"/>
      <c r="N7" s="318"/>
      <c r="O7" s="318"/>
      <c r="P7" s="318"/>
      <c r="Q7" s="318"/>
      <c r="R7" s="318"/>
      <c r="S7" s="318"/>
      <c r="T7" s="318"/>
      <c r="U7" s="14"/>
      <c r="V7" s="9"/>
    </row>
    <row r="8" spans="1:24" ht="24.75" customHeight="1" x14ac:dyDescent="0.25">
      <c r="A8" s="319"/>
      <c r="B8" s="320"/>
      <c r="C8" s="320"/>
      <c r="D8" s="320"/>
      <c r="E8" s="320"/>
      <c r="F8" s="320"/>
      <c r="G8" s="320"/>
      <c r="H8" s="320"/>
      <c r="I8" s="320"/>
      <c r="J8" s="320"/>
      <c r="K8" s="320"/>
      <c r="L8" s="320"/>
      <c r="M8" s="320"/>
      <c r="N8" s="320"/>
      <c r="O8" s="320"/>
      <c r="P8" s="320"/>
      <c r="Q8" s="320"/>
      <c r="R8" s="320"/>
      <c r="S8" s="320"/>
      <c r="T8" s="320"/>
      <c r="U8" s="320"/>
      <c r="V8" s="321"/>
    </row>
    <row r="9" spans="1:24" ht="123.6" customHeight="1" x14ac:dyDescent="0.25">
      <c r="A9" s="313">
        <v>1</v>
      </c>
      <c r="B9" s="315"/>
      <c r="C9" s="307"/>
      <c r="D9" s="313"/>
      <c r="E9" s="12"/>
      <c r="F9" s="1" t="s">
        <v>23</v>
      </c>
      <c r="G9" s="2"/>
      <c r="H9" s="322"/>
      <c r="I9" s="307"/>
      <c r="J9" s="327"/>
      <c r="K9" s="278"/>
      <c r="L9" s="278"/>
      <c r="M9" s="278"/>
      <c r="N9" s="278"/>
      <c r="O9" s="278"/>
      <c r="P9" s="278"/>
      <c r="Q9" s="278"/>
      <c r="R9" s="278"/>
      <c r="S9" s="278"/>
      <c r="T9" s="325"/>
      <c r="U9" s="15"/>
      <c r="V9" s="322"/>
      <c r="W9" s="3">
        <f t="shared" ref="W9" si="0">K9-M9-Q9-S9</f>
        <v>0</v>
      </c>
      <c r="X9" s="3">
        <f t="shared" ref="X9" si="1">K9-M9-Q9-S9</f>
        <v>0</v>
      </c>
    </row>
    <row r="10" spans="1:24" ht="80.45" customHeight="1" x14ac:dyDescent="0.25">
      <c r="A10" s="314"/>
      <c r="B10" s="316"/>
      <c r="C10" s="298"/>
      <c r="D10" s="314"/>
      <c r="E10" s="2"/>
      <c r="F10" s="10" t="s">
        <v>26</v>
      </c>
      <c r="G10" s="10"/>
      <c r="H10" s="323"/>
      <c r="I10" s="298"/>
      <c r="J10" s="328"/>
      <c r="K10" s="280"/>
      <c r="L10" s="280"/>
      <c r="M10" s="280"/>
      <c r="N10" s="280"/>
      <c r="O10" s="280"/>
      <c r="P10" s="280"/>
      <c r="Q10" s="280"/>
      <c r="R10" s="280"/>
      <c r="S10" s="280"/>
      <c r="T10" s="326"/>
      <c r="U10" s="16"/>
      <c r="V10" s="323"/>
    </row>
    <row r="11" spans="1:24" x14ac:dyDescent="0.25">
      <c r="A11" s="324"/>
      <c r="B11" s="324"/>
      <c r="C11" s="324"/>
      <c r="D11" s="324"/>
      <c r="E11" s="324"/>
      <c r="F11" s="324"/>
      <c r="G11" s="324"/>
      <c r="H11" s="324"/>
      <c r="I11" s="324"/>
      <c r="J11" s="324"/>
      <c r="K11" s="324"/>
      <c r="L11" s="324"/>
      <c r="M11" s="324"/>
      <c r="N11" s="324"/>
      <c r="O11" s="324"/>
      <c r="P11" s="324"/>
      <c r="Q11" s="324"/>
      <c r="R11" s="324"/>
      <c r="S11" s="324"/>
      <c r="T11" s="324"/>
      <c r="U11" s="324"/>
      <c r="V11" s="324"/>
    </row>
    <row r="12" spans="1:24" x14ac:dyDescent="0.25">
      <c r="A12" s="324"/>
      <c r="B12" s="324"/>
      <c r="C12" s="324"/>
      <c r="D12" s="324"/>
      <c r="E12" s="324"/>
      <c r="F12" s="324"/>
      <c r="G12" s="324"/>
      <c r="H12" s="324"/>
      <c r="I12" s="324"/>
      <c r="J12" s="324"/>
      <c r="K12" s="324"/>
      <c r="L12" s="324"/>
      <c r="M12" s="324"/>
      <c r="N12" s="324"/>
      <c r="O12" s="324"/>
      <c r="P12" s="324"/>
      <c r="Q12" s="324"/>
      <c r="R12" s="324"/>
      <c r="S12" s="324"/>
      <c r="T12" s="324"/>
      <c r="U12" s="324"/>
      <c r="V12" s="324"/>
    </row>
    <row r="13" spans="1:24" x14ac:dyDescent="0.25">
      <c r="E13" s="11"/>
      <c r="F13" s="11"/>
      <c r="V13" s="5"/>
    </row>
    <row r="14" spans="1:24" x14ac:dyDescent="0.25">
      <c r="E14" s="11"/>
      <c r="F14" s="11"/>
      <c r="V14" s="5"/>
    </row>
    <row r="15" spans="1:24" x14ac:dyDescent="0.25">
      <c r="E15" s="11"/>
      <c r="F15" s="11"/>
      <c r="V15" s="5"/>
    </row>
    <row r="16" spans="1:24" x14ac:dyDescent="0.25">
      <c r="E16" s="11"/>
      <c r="F16" s="11"/>
      <c r="V16" s="5"/>
    </row>
    <row r="17" spans="5:22" x14ac:dyDescent="0.25">
      <c r="V17" s="5"/>
    </row>
    <row r="18" spans="5:22" x14ac:dyDescent="0.25">
      <c r="E18" s="11"/>
      <c r="O18" s="4"/>
      <c r="T18" s="4"/>
      <c r="U18" s="4"/>
      <c r="V18" s="6"/>
    </row>
    <row r="19" spans="5:22" x14ac:dyDescent="0.25">
      <c r="V19" s="5"/>
    </row>
    <row r="20" spans="5:22" x14ac:dyDescent="0.25">
      <c r="E20" s="11"/>
      <c r="O20" s="4"/>
      <c r="V20" s="5"/>
    </row>
    <row r="21" spans="5:22" x14ac:dyDescent="0.25">
      <c r="V21" s="5"/>
    </row>
    <row r="22" spans="5:22" x14ac:dyDescent="0.25">
      <c r="E22" s="11"/>
      <c r="V22" s="5"/>
    </row>
    <row r="23" spans="5:22" x14ac:dyDescent="0.25">
      <c r="E23" s="11"/>
      <c r="V23" s="5"/>
    </row>
    <row r="24" spans="5:22" x14ac:dyDescent="0.25">
      <c r="E24" s="11"/>
      <c r="Q24" s="4"/>
      <c r="V24" s="5"/>
    </row>
    <row r="25" spans="5:22" x14ac:dyDescent="0.25">
      <c r="E25" s="11"/>
      <c r="V25" s="5"/>
    </row>
    <row r="26" spans="5:22" x14ac:dyDescent="0.25">
      <c r="V26" s="5"/>
    </row>
    <row r="27" spans="5:22" x14ac:dyDescent="0.25">
      <c r="V27" s="5"/>
    </row>
    <row r="28" spans="5:22" x14ac:dyDescent="0.25">
      <c r="V28" s="5"/>
    </row>
    <row r="29" spans="5:22" x14ac:dyDescent="0.25">
      <c r="V29" s="5"/>
    </row>
    <row r="30" spans="5:22" x14ac:dyDescent="0.25">
      <c r="V30" s="5"/>
    </row>
    <row r="31" spans="5:22" x14ac:dyDescent="0.25">
      <c r="V31" s="5"/>
    </row>
    <row r="32" spans="5:22" x14ac:dyDescent="0.25">
      <c r="V32" s="5"/>
    </row>
    <row r="33" spans="22:22" x14ac:dyDescent="0.25">
      <c r="V33" s="5"/>
    </row>
    <row r="34" spans="22:22" x14ac:dyDescent="0.25">
      <c r="V34" s="5"/>
    </row>
    <row r="35" spans="22:22" x14ac:dyDescent="0.25">
      <c r="V35" s="5"/>
    </row>
    <row r="36" spans="22:22" x14ac:dyDescent="0.25">
      <c r="V36" s="5"/>
    </row>
    <row r="37" spans="22:22" x14ac:dyDescent="0.25">
      <c r="V37" s="5"/>
    </row>
    <row r="38" spans="22:22" x14ac:dyDescent="0.25">
      <c r="V38" s="5"/>
    </row>
    <row r="39" spans="22:22" x14ac:dyDescent="0.25">
      <c r="V39" s="5"/>
    </row>
    <row r="40" spans="22:22" x14ac:dyDescent="0.25">
      <c r="V40" s="5"/>
    </row>
    <row r="41" spans="22:22" x14ac:dyDescent="0.25">
      <c r="V41" s="5"/>
    </row>
    <row r="42" spans="22:22" x14ac:dyDescent="0.25">
      <c r="V42" s="5"/>
    </row>
    <row r="43" spans="22:22" x14ac:dyDescent="0.25">
      <c r="V43" s="5"/>
    </row>
    <row r="44" spans="22:22" x14ac:dyDescent="0.25">
      <c r="V44" s="5"/>
    </row>
    <row r="45" spans="22:22" x14ac:dyDescent="0.25">
      <c r="V45" s="5"/>
    </row>
    <row r="46" spans="22:22" x14ac:dyDescent="0.25">
      <c r="V46" s="5"/>
    </row>
    <row r="47" spans="22:22" x14ac:dyDescent="0.25">
      <c r="V47" s="5"/>
    </row>
    <row r="48" spans="22:22" x14ac:dyDescent="0.25">
      <c r="V48" s="5"/>
    </row>
    <row r="49" spans="22:22" x14ac:dyDescent="0.25">
      <c r="V49" s="5"/>
    </row>
    <row r="50" spans="22:22" x14ac:dyDescent="0.25">
      <c r="V50" s="5"/>
    </row>
    <row r="51" spans="22:22" x14ac:dyDescent="0.25">
      <c r="V51" s="5"/>
    </row>
    <row r="52" spans="22:22" x14ac:dyDescent="0.25">
      <c r="V52" s="5"/>
    </row>
    <row r="53" spans="22:22" x14ac:dyDescent="0.25">
      <c r="V53" s="5"/>
    </row>
    <row r="54" spans="22:22" x14ac:dyDescent="0.25">
      <c r="V54" s="5"/>
    </row>
    <row r="55" spans="22:22" x14ac:dyDescent="0.25">
      <c r="V55" s="5"/>
    </row>
    <row r="56" spans="22:22" x14ac:dyDescent="0.25">
      <c r="V56" s="5"/>
    </row>
    <row r="57" spans="22:22" x14ac:dyDescent="0.25">
      <c r="V57" s="5"/>
    </row>
    <row r="58" spans="22:22" x14ac:dyDescent="0.25">
      <c r="V58" s="5"/>
    </row>
    <row r="59" spans="22:22" x14ac:dyDescent="0.25">
      <c r="V59" s="5"/>
    </row>
    <row r="60" spans="22:22" x14ac:dyDescent="0.25">
      <c r="V60" s="5"/>
    </row>
    <row r="61" spans="22:22" x14ac:dyDescent="0.25">
      <c r="V61" s="5"/>
    </row>
    <row r="62" spans="22:22" x14ac:dyDescent="0.25">
      <c r="V62" s="5"/>
    </row>
    <row r="63" spans="22:22" x14ac:dyDescent="0.25">
      <c r="V63" s="5"/>
    </row>
    <row r="64" spans="22:22" x14ac:dyDescent="0.25">
      <c r="V64" s="5"/>
    </row>
    <row r="65" spans="22:22" x14ac:dyDescent="0.25">
      <c r="V65" s="5"/>
    </row>
    <row r="66" spans="22:22" x14ac:dyDescent="0.25">
      <c r="V66" s="5"/>
    </row>
    <row r="67" spans="22:22" x14ac:dyDescent="0.25">
      <c r="V67" s="5"/>
    </row>
    <row r="68" spans="22:22" x14ac:dyDescent="0.25">
      <c r="V68" s="5"/>
    </row>
    <row r="69" spans="22:22" x14ac:dyDescent="0.25">
      <c r="V69" s="5"/>
    </row>
    <row r="70" spans="22:22" x14ac:dyDescent="0.25">
      <c r="V70" s="5"/>
    </row>
    <row r="71" spans="22:22" x14ac:dyDescent="0.25">
      <c r="V71" s="5"/>
    </row>
    <row r="72" spans="22:22" x14ac:dyDescent="0.25">
      <c r="V72" s="5"/>
    </row>
    <row r="73" spans="22:22" x14ac:dyDescent="0.25">
      <c r="V73" s="5"/>
    </row>
    <row r="74" spans="22:22" x14ac:dyDescent="0.25">
      <c r="V74" s="5"/>
    </row>
    <row r="75" spans="22:22" x14ac:dyDescent="0.25">
      <c r="V75" s="5"/>
    </row>
    <row r="76" spans="22:22" x14ac:dyDescent="0.25">
      <c r="V76" s="5"/>
    </row>
    <row r="77" spans="22:22" x14ac:dyDescent="0.25">
      <c r="V77" s="5"/>
    </row>
    <row r="78" spans="22:22" x14ac:dyDescent="0.25">
      <c r="V78" s="5"/>
    </row>
    <row r="79" spans="22:22" x14ac:dyDescent="0.25">
      <c r="V79" s="5"/>
    </row>
    <row r="80" spans="22:22" x14ac:dyDescent="0.25">
      <c r="V80" s="5"/>
    </row>
    <row r="81" spans="22:22" x14ac:dyDescent="0.25">
      <c r="V81" s="5"/>
    </row>
    <row r="82" spans="22:22" x14ac:dyDescent="0.25">
      <c r="V82" s="5"/>
    </row>
    <row r="83" spans="22:22" x14ac:dyDescent="0.25">
      <c r="V83" s="5"/>
    </row>
    <row r="84" spans="22:22" x14ac:dyDescent="0.25">
      <c r="V84" s="5"/>
    </row>
    <row r="85" spans="22:22" x14ac:dyDescent="0.25">
      <c r="V85" s="5"/>
    </row>
    <row r="86" spans="22:22" x14ac:dyDescent="0.25">
      <c r="V86" s="5"/>
    </row>
    <row r="87" spans="22:22" x14ac:dyDescent="0.25">
      <c r="V87" s="5"/>
    </row>
    <row r="88" spans="22:22" x14ac:dyDescent="0.25">
      <c r="V88" s="5"/>
    </row>
    <row r="89" spans="22:22" x14ac:dyDescent="0.25">
      <c r="V89" s="5"/>
    </row>
    <row r="90" spans="22:22" x14ac:dyDescent="0.25">
      <c r="V90" s="5"/>
    </row>
    <row r="91" spans="22:22" x14ac:dyDescent="0.25">
      <c r="V91" s="5"/>
    </row>
  </sheetData>
  <mergeCells count="35">
    <mergeCell ref="A1:V4"/>
    <mergeCell ref="A5:A6"/>
    <mergeCell ref="B5:B6"/>
    <mergeCell ref="C5:C6"/>
    <mergeCell ref="D5:D6"/>
    <mergeCell ref="E5:E6"/>
    <mergeCell ref="F5:F6"/>
    <mergeCell ref="G5:G6"/>
    <mergeCell ref="H5:H6"/>
    <mergeCell ref="I5:I6"/>
    <mergeCell ref="J5:J6"/>
    <mergeCell ref="V5:V6"/>
    <mergeCell ref="U5:U6"/>
    <mergeCell ref="K5:T5"/>
    <mergeCell ref="A11:V12"/>
    <mergeCell ref="O9:O10"/>
    <mergeCell ref="P9:P10"/>
    <mergeCell ref="Q9:Q10"/>
    <mergeCell ref="R9:R10"/>
    <mergeCell ref="S9:S10"/>
    <mergeCell ref="T9:T10"/>
    <mergeCell ref="I9:I10"/>
    <mergeCell ref="J9:J10"/>
    <mergeCell ref="K9:K10"/>
    <mergeCell ref="L9:L10"/>
    <mergeCell ref="M9:M10"/>
    <mergeCell ref="N9:N10"/>
    <mergeCell ref="C9:C10"/>
    <mergeCell ref="D9:D10"/>
    <mergeCell ref="H9:H10"/>
    <mergeCell ref="A9:A10"/>
    <mergeCell ref="B9:B10"/>
    <mergeCell ref="A7:T7"/>
    <mergeCell ref="A8:V8"/>
    <mergeCell ref="V9:V10"/>
  </mergeCells>
  <pageMargins left="1" right="1" top="0.35875000000000001" bottom="1" header="0.5" footer="0.5"/>
  <pageSetup paperSize="8" scale="40" orientation="landscape" r:id="rId1"/>
  <headerFooter>
    <oddHeader xml:space="preserve">&amp;C&amp;"Trebuchet MS,Bold"&amp;12LIST OF THE SELECTED PROJECTS 
Priority 4
An integrated region (PO5)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Priority 1 - PO3</vt:lpstr>
      <vt:lpstr>Priority 2 - PO2</vt:lpstr>
      <vt:lpstr>Priority 3 - PO4  </vt:lpstr>
      <vt:lpstr>Priority 4 - PO5 </vt:lpstr>
      <vt:lpstr>'Priority 1 - PO3'!Print_Area</vt:lpstr>
      <vt:lpstr>'Priority 2 - PO2'!Print_Area</vt:lpstr>
      <vt:lpstr>'Priority 3 - PO4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2025-11-20T07:37:56Z</dcterms:modified>
</cp:coreProperties>
</file>